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fs22ex04buf\share（旧企画）\企画課\0500統計\06_人口動態・HP　関係\05_ホームページ(年1回程度)\令和5年度_HP更新\03-3_産業の状況、主な期間統計調査の結果\住宅土地統計調査\"/>
    </mc:Choice>
  </mc:AlternateContent>
  <xr:revisionPtr revIDLastSave="0" documentId="13_ncr:1_{FA83C3D3-EAD2-4BCF-83DB-E38033F4A52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１ 総住宅数と総世帯数" sheetId="2" r:id="rId1"/>
    <sheet name="２ 居住世帯の有無" sheetId="3" r:id="rId2"/>
    <sheet name="３ 住宅の所有の関係" sheetId="4" r:id="rId3"/>
    <sheet name="４ 住宅の規模" sheetId="5" r:id="rId4"/>
    <sheet name="５ 持ち家の購入・新築建て替え等 持ち家の購入・新築建て替え等" sheetId="6" r:id="rId5"/>
  </sheets>
  <definedNames>
    <definedName name="Z_9AE21196_3959_42B9_9A86_A7908CCC405D_.wvu.Cols" localSheetId="3" hidden="1">'４ 住宅の規模'!$D:$D</definedName>
    <definedName name="Z_9AE21196_3959_42B9_9A86_A7908CCC405D_.wvu.Rows" localSheetId="1" hidden="1">'２ 居住世帯の有無'!$8:$13,'２ 居住世帯の有無'!$22:$27,'２ 居住世帯の有無'!$36:$40,'２ 居住世帯の有無'!$49:$54</definedName>
    <definedName name="Z_9AE21196_3959_42B9_9A86_A7908CCC405D_.wvu.Rows" localSheetId="2" hidden="1">'３ 住宅の所有の関係'!$7:$9,'３ 住宅の所有の関係'!$18:$20</definedName>
  </definedNames>
  <calcPr calcId="191029"/>
  <customWorkbookViews>
    <customWorkbookView name="和歌山市 - 個人用ビュー" guid="{9AE21196-3959-42B9-9A86-A7908CCC405D}" mergeInterval="0" personalView="1" maximized="1" xWindow="-8" yWindow="-8" windowWidth="1936" windowHeight="1066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4" l="1"/>
  <c r="G21" i="4"/>
  <c r="F21" i="4"/>
  <c r="E21" i="4"/>
  <c r="D21" i="4"/>
  <c r="C21" i="4"/>
  <c r="B21" i="4"/>
  <c r="B22" i="4"/>
  <c r="H54" i="3" l="1"/>
  <c r="D22" i="4"/>
  <c r="E22" i="4"/>
  <c r="F22" i="4"/>
  <c r="G22" i="4"/>
  <c r="H22" i="4"/>
  <c r="D23" i="4"/>
  <c r="E23" i="4"/>
  <c r="F23" i="4"/>
  <c r="G23" i="4"/>
  <c r="H23" i="4"/>
  <c r="D24" i="4"/>
  <c r="E24" i="4"/>
  <c r="F24" i="4"/>
  <c r="G24" i="4"/>
  <c r="H24" i="4"/>
  <c r="D25" i="4"/>
  <c r="E25" i="4"/>
  <c r="F25" i="4"/>
  <c r="H25" i="4"/>
  <c r="D26" i="4"/>
  <c r="E26" i="4"/>
  <c r="F26" i="4"/>
  <c r="G26" i="4"/>
  <c r="H26" i="4"/>
  <c r="D27" i="4"/>
  <c r="E27" i="4"/>
  <c r="F27" i="4"/>
  <c r="G27" i="4"/>
  <c r="H27" i="4"/>
  <c r="C23" i="4"/>
  <c r="C24" i="4"/>
  <c r="C25" i="4"/>
  <c r="C26" i="4"/>
  <c r="C27" i="4"/>
  <c r="C22" i="4"/>
  <c r="B23" i="4"/>
  <c r="B24" i="4"/>
  <c r="B25" i="4"/>
  <c r="B26" i="4"/>
  <c r="B27" i="4"/>
  <c r="C36" i="3"/>
  <c r="C49" i="3" s="1"/>
  <c r="D36" i="3"/>
  <c r="D49" i="3" s="1"/>
  <c r="E36" i="3"/>
  <c r="E49" i="3" s="1"/>
  <c r="F36" i="3"/>
  <c r="F49" i="3" s="1"/>
  <c r="G36" i="3"/>
  <c r="G49" i="3" s="1"/>
  <c r="H36" i="3"/>
  <c r="H49" i="3" s="1"/>
  <c r="J36" i="3"/>
  <c r="J49" i="3" s="1"/>
  <c r="K36" i="3"/>
  <c r="K49" i="3" s="1"/>
  <c r="L36" i="3"/>
  <c r="L49" i="3" s="1"/>
  <c r="M36" i="3"/>
  <c r="M49" i="3" s="1"/>
  <c r="C37" i="3"/>
  <c r="C50" i="3" s="1"/>
  <c r="D37" i="3"/>
  <c r="D50" i="3" s="1"/>
  <c r="E37" i="3"/>
  <c r="E50" i="3" s="1"/>
  <c r="F37" i="3"/>
  <c r="F50" i="3" s="1"/>
  <c r="G37" i="3"/>
  <c r="G50" i="3" s="1"/>
  <c r="H37" i="3"/>
  <c r="H50" i="3" s="1"/>
  <c r="J37" i="3"/>
  <c r="J50" i="3" s="1"/>
  <c r="K37" i="3"/>
  <c r="K50" i="3" s="1"/>
  <c r="L37" i="3"/>
  <c r="L50" i="3" s="1"/>
  <c r="M37" i="3"/>
  <c r="M50" i="3" s="1"/>
  <c r="C38" i="3"/>
  <c r="C51" i="3" s="1"/>
  <c r="D38" i="3"/>
  <c r="D51" i="3" s="1"/>
  <c r="E38" i="3"/>
  <c r="E51" i="3" s="1"/>
  <c r="F38" i="3"/>
  <c r="F51" i="3" s="1"/>
  <c r="G38" i="3"/>
  <c r="G51" i="3" s="1"/>
  <c r="H38" i="3"/>
  <c r="H51" i="3" s="1"/>
  <c r="J38" i="3"/>
  <c r="J51" i="3" s="1"/>
  <c r="K38" i="3"/>
  <c r="K51" i="3" s="1"/>
  <c r="L38" i="3"/>
  <c r="L51" i="3" s="1"/>
  <c r="M38" i="3"/>
  <c r="M51" i="3" s="1"/>
  <c r="C39" i="3"/>
  <c r="C52" i="3" s="1"/>
  <c r="D39" i="3"/>
  <c r="D52" i="3" s="1"/>
  <c r="E39" i="3"/>
  <c r="E52" i="3" s="1"/>
  <c r="F39" i="3"/>
  <c r="F52" i="3" s="1"/>
  <c r="G39" i="3"/>
  <c r="G52" i="3" s="1"/>
  <c r="H39" i="3"/>
  <c r="H52" i="3" s="1"/>
  <c r="J39" i="3"/>
  <c r="J52" i="3" s="1"/>
  <c r="K39" i="3"/>
  <c r="K52" i="3" s="1"/>
  <c r="L39" i="3"/>
  <c r="L52" i="3" s="1"/>
  <c r="M39" i="3"/>
  <c r="M52" i="3" s="1"/>
  <c r="C40" i="3"/>
  <c r="C53" i="3" s="1"/>
  <c r="D40" i="3"/>
  <c r="D53" i="3" s="1"/>
  <c r="E40" i="3"/>
  <c r="E53" i="3" s="1"/>
  <c r="F40" i="3"/>
  <c r="F53" i="3" s="1"/>
  <c r="G40" i="3"/>
  <c r="G53" i="3" s="1"/>
  <c r="H40" i="3"/>
  <c r="H53" i="3" s="1"/>
  <c r="J40" i="3"/>
  <c r="J53" i="3" s="1"/>
  <c r="K40" i="3"/>
  <c r="K53" i="3" s="1"/>
  <c r="L40" i="3"/>
  <c r="L53" i="3" s="1"/>
  <c r="M40" i="3"/>
  <c r="M53" i="3" s="1"/>
  <c r="C54" i="3"/>
  <c r="D54" i="3"/>
  <c r="E54" i="3"/>
  <c r="F54" i="3"/>
  <c r="G54" i="3"/>
  <c r="J54" i="3"/>
  <c r="K54" i="3"/>
  <c r="L54" i="3"/>
  <c r="M41" i="3"/>
  <c r="M54" i="3" s="1"/>
  <c r="C42" i="3"/>
  <c r="C55" i="3" s="1"/>
  <c r="D42" i="3"/>
  <c r="D55" i="3" s="1"/>
  <c r="E42" i="3"/>
  <c r="E55" i="3" s="1"/>
  <c r="F42" i="3"/>
  <c r="F55" i="3" s="1"/>
  <c r="G42" i="3"/>
  <c r="G55" i="3" s="1"/>
  <c r="M42" i="3"/>
  <c r="M55" i="3" s="1"/>
  <c r="C43" i="3"/>
  <c r="C56" i="3" s="1"/>
  <c r="D43" i="3"/>
  <c r="D56" i="3" s="1"/>
  <c r="E43" i="3"/>
  <c r="E56" i="3" s="1"/>
  <c r="F43" i="3"/>
  <c r="F56" i="3" s="1"/>
  <c r="G43" i="3"/>
  <c r="G56" i="3" s="1"/>
  <c r="M43" i="3"/>
  <c r="M56" i="3" s="1"/>
  <c r="C44" i="3"/>
  <c r="C57" i="3" s="1"/>
  <c r="D44" i="3"/>
  <c r="D57" i="3" s="1"/>
  <c r="E44" i="3"/>
  <c r="E57" i="3" s="1"/>
  <c r="F44" i="3"/>
  <c r="F57" i="3" s="1"/>
  <c r="G44" i="3"/>
  <c r="G57" i="3" s="1"/>
  <c r="K44" i="3"/>
  <c r="K57" i="3" s="1"/>
  <c r="L44" i="3"/>
  <c r="L57" i="3" s="1"/>
  <c r="M44" i="3"/>
  <c r="M57" i="3" s="1"/>
  <c r="C45" i="3"/>
  <c r="C58" i="3" s="1"/>
  <c r="D45" i="3"/>
  <c r="D58" i="3" s="1"/>
  <c r="E45" i="3"/>
  <c r="E58" i="3" s="1"/>
  <c r="F45" i="3"/>
  <c r="F58" i="3" s="1"/>
  <c r="G45" i="3"/>
  <c r="G58" i="3" s="1"/>
  <c r="H45" i="3"/>
  <c r="H58" i="3" s="1"/>
  <c r="J45" i="3"/>
  <c r="J58" i="3" s="1"/>
  <c r="K45" i="3"/>
  <c r="K58" i="3" s="1"/>
  <c r="L45" i="3"/>
  <c r="L58" i="3" s="1"/>
  <c r="M45" i="3"/>
  <c r="M58" i="3" s="1"/>
  <c r="C46" i="3"/>
  <c r="C59" i="3" s="1"/>
  <c r="D46" i="3"/>
  <c r="D59" i="3" s="1"/>
  <c r="E46" i="3"/>
  <c r="E59" i="3" s="1"/>
  <c r="F46" i="3"/>
  <c r="F59" i="3" s="1"/>
  <c r="G46" i="3"/>
  <c r="G59" i="3" s="1"/>
  <c r="H46" i="3"/>
  <c r="H59" i="3" s="1"/>
  <c r="J46" i="3"/>
  <c r="J59" i="3" s="1"/>
  <c r="K46" i="3"/>
  <c r="K59" i="3" s="1"/>
  <c r="L46" i="3"/>
  <c r="L59" i="3" s="1"/>
  <c r="M46" i="3"/>
  <c r="M59" i="3" s="1"/>
  <c r="C47" i="3"/>
  <c r="C60" i="3" s="1"/>
  <c r="D47" i="3"/>
  <c r="D60" i="3" s="1"/>
  <c r="E47" i="3"/>
  <c r="E60" i="3" s="1"/>
  <c r="F47" i="3"/>
  <c r="F60" i="3" s="1"/>
  <c r="G47" i="3"/>
  <c r="G60" i="3" s="1"/>
  <c r="H47" i="3"/>
  <c r="H60" i="3" s="1"/>
  <c r="J47" i="3"/>
  <c r="J60" i="3" s="1"/>
  <c r="K47" i="3"/>
  <c r="K60" i="3" s="1"/>
  <c r="L47" i="3"/>
  <c r="L60" i="3" s="1"/>
  <c r="M47" i="3"/>
  <c r="M60" i="3" s="1"/>
  <c r="B37" i="3"/>
  <c r="B50" i="3" s="1"/>
  <c r="B38" i="3"/>
  <c r="B51" i="3" s="1"/>
  <c r="B39" i="3"/>
  <c r="B52" i="3" s="1"/>
  <c r="B40" i="3"/>
  <c r="B53" i="3" s="1"/>
  <c r="B54" i="3"/>
  <c r="B42" i="3"/>
  <c r="B55" i="3" s="1"/>
  <c r="B43" i="3"/>
  <c r="B56" i="3" s="1"/>
  <c r="B44" i="3"/>
  <c r="B57" i="3" s="1"/>
  <c r="B45" i="3"/>
  <c r="B58" i="3" s="1"/>
  <c r="B46" i="3"/>
  <c r="B59" i="3" s="1"/>
  <c r="B47" i="3"/>
  <c r="B60" i="3" s="1"/>
  <c r="B36" i="3"/>
  <c r="B49" i="3" s="1"/>
  <c r="B29" i="3"/>
  <c r="B30" i="3"/>
  <c r="B31" i="3"/>
  <c r="B32" i="3"/>
  <c r="B33" i="3"/>
  <c r="B34" i="3"/>
  <c r="C29" i="3"/>
  <c r="D29" i="3"/>
  <c r="E29" i="3"/>
  <c r="F29" i="3"/>
  <c r="G29" i="3"/>
  <c r="M29" i="3"/>
  <c r="C30" i="3"/>
  <c r="D30" i="3"/>
  <c r="E30" i="3"/>
  <c r="F30" i="3"/>
  <c r="G30" i="3"/>
  <c r="K30" i="3"/>
  <c r="L30" i="3"/>
  <c r="M30" i="3"/>
  <c r="C31" i="3"/>
  <c r="D31" i="3"/>
  <c r="E31" i="3"/>
  <c r="F31" i="3"/>
  <c r="G31" i="3"/>
  <c r="H31" i="3"/>
  <c r="J31" i="3"/>
  <c r="K31" i="3"/>
  <c r="L31" i="3"/>
  <c r="M31" i="3"/>
  <c r="C32" i="3"/>
  <c r="D32" i="3"/>
  <c r="E32" i="3"/>
  <c r="F32" i="3"/>
  <c r="G32" i="3"/>
  <c r="H32" i="3"/>
  <c r="J32" i="3"/>
  <c r="K32" i="3"/>
  <c r="L32" i="3"/>
  <c r="M32" i="3"/>
  <c r="C33" i="3"/>
  <c r="D33" i="3"/>
  <c r="E33" i="3"/>
  <c r="F33" i="3"/>
  <c r="G33" i="3"/>
  <c r="H33" i="3"/>
  <c r="J33" i="3"/>
  <c r="K33" i="3"/>
  <c r="L33" i="3"/>
  <c r="M33" i="3"/>
  <c r="C34" i="3"/>
  <c r="D34" i="3"/>
  <c r="E34" i="3"/>
  <c r="F34" i="3"/>
  <c r="G34" i="3"/>
  <c r="H34" i="3"/>
  <c r="J34" i="3"/>
  <c r="K34" i="3"/>
  <c r="L34" i="3"/>
  <c r="M34" i="3"/>
  <c r="D28" i="3"/>
  <c r="E28" i="3"/>
  <c r="F28" i="3"/>
  <c r="G28" i="3"/>
  <c r="M28" i="3"/>
  <c r="C28" i="3"/>
  <c r="B28" i="3"/>
  <c r="B20" i="6" l="1"/>
  <c r="C20" i="6"/>
  <c r="D20" i="6"/>
  <c r="E20" i="6"/>
  <c r="F20" i="6"/>
  <c r="G20" i="6"/>
  <c r="H20" i="6"/>
  <c r="I20" i="6"/>
  <c r="B21" i="6"/>
  <c r="C21" i="6"/>
  <c r="D21" i="6"/>
  <c r="E21" i="6"/>
  <c r="F21" i="6"/>
  <c r="H21" i="6"/>
  <c r="I21" i="6"/>
  <c r="B22" i="6"/>
  <c r="C22" i="6"/>
  <c r="D22" i="6"/>
  <c r="E22" i="6"/>
  <c r="F22" i="6"/>
  <c r="G22" i="6"/>
  <c r="H22" i="6"/>
  <c r="I22" i="6"/>
  <c r="B23" i="6"/>
  <c r="C23" i="6"/>
  <c r="D23" i="6"/>
  <c r="E23" i="6"/>
  <c r="F23" i="6"/>
  <c r="G23" i="6"/>
  <c r="H23" i="6"/>
  <c r="I23" i="6"/>
  <c r="B24" i="6"/>
  <c r="C24" i="6"/>
  <c r="D24" i="6"/>
  <c r="E24" i="6"/>
  <c r="F24" i="6"/>
  <c r="G24" i="6"/>
  <c r="H24" i="6"/>
  <c r="I24" i="6"/>
  <c r="B25" i="6"/>
  <c r="C25" i="6"/>
  <c r="D25" i="6"/>
  <c r="E25" i="6"/>
  <c r="F25" i="6"/>
  <c r="G25" i="6"/>
  <c r="H25" i="6"/>
  <c r="I25" i="6"/>
  <c r="B26" i="6"/>
  <c r="C26" i="6"/>
  <c r="D26" i="6"/>
  <c r="E26" i="6"/>
  <c r="F26" i="6"/>
  <c r="G26" i="6"/>
  <c r="H26" i="6"/>
  <c r="I26" i="6"/>
  <c r="B27" i="6"/>
  <c r="C27" i="6"/>
  <c r="D27" i="6"/>
  <c r="E27" i="6"/>
  <c r="F27" i="6"/>
  <c r="G27" i="6"/>
  <c r="H27" i="6"/>
  <c r="I27" i="6"/>
  <c r="B28" i="6"/>
  <c r="C28" i="6"/>
  <c r="D28" i="6"/>
  <c r="E28" i="6"/>
  <c r="F28" i="6"/>
  <c r="G28" i="6"/>
  <c r="H28" i="6"/>
  <c r="I28" i="6"/>
  <c r="B29" i="6"/>
  <c r="C29" i="6"/>
  <c r="D29" i="6"/>
  <c r="E29" i="6"/>
  <c r="F29" i="6"/>
  <c r="G29" i="6"/>
  <c r="H29" i="6"/>
  <c r="I29" i="6"/>
  <c r="C19" i="6"/>
  <c r="D19" i="6"/>
  <c r="E19" i="6"/>
  <c r="F19" i="6"/>
  <c r="G19" i="6"/>
  <c r="H19" i="6"/>
  <c r="I19" i="6"/>
  <c r="B19" i="6"/>
  <c r="G14" i="4" l="1"/>
  <c r="G25" i="4" s="1"/>
</calcChain>
</file>

<file path=xl/sharedStrings.xml><?xml version="1.0" encoding="utf-8"?>
<sst xmlns="http://schemas.openxmlformats.org/spreadsheetml/2006/main" count="678" uniqueCount="156">
  <si>
    <t>総住宅数</t>
  </si>
  <si>
    <t>1)居住世帯なしの住宅を含む。</t>
  </si>
  <si>
    <t>*</t>
  </si>
  <si>
    <t>-</t>
  </si>
  <si>
    <t>年次</t>
  </si>
  <si>
    <t>総世帯数</t>
  </si>
  <si>
    <t>(1000世帯)</t>
  </si>
  <si>
    <t>１世帯当たり</t>
  </si>
  <si>
    <t>住宅数(戸)</t>
  </si>
  <si>
    <t>実数</t>
    <phoneticPr fontId="2"/>
  </si>
  <si>
    <t>５年間の増減数</t>
    <phoneticPr fontId="2"/>
  </si>
  <si>
    <t>1958年</t>
  </si>
  <si>
    <t>1963年</t>
  </si>
  <si>
    <t>1968年</t>
  </si>
  <si>
    <t>1973年</t>
  </si>
  <si>
    <t>1978年</t>
  </si>
  <si>
    <t>1983年</t>
  </si>
  <si>
    <t>1988年</t>
  </si>
  <si>
    <t>1993年</t>
  </si>
  <si>
    <t>1998年</t>
  </si>
  <si>
    <t>2003年</t>
  </si>
  <si>
    <t>2008年</t>
  </si>
  <si>
    <t>2013年</t>
  </si>
  <si>
    <t>2018年</t>
  </si>
  <si>
    <t>５年間の増減率（％）</t>
    <rPh sb="6" eb="7">
      <t>リツ</t>
    </rPh>
    <phoneticPr fontId="2"/>
  </si>
  <si>
    <t>総数</t>
    <phoneticPr fontId="2"/>
  </si>
  <si>
    <t>-</t>
    <phoneticPr fontId="2"/>
  </si>
  <si>
    <t>総数</t>
  </si>
  <si>
    <t>居住世帯あり</t>
  </si>
  <si>
    <t>居住世帯なし</t>
  </si>
  <si>
    <t>一時現在者のみ</t>
  </si>
  <si>
    <t>空き家</t>
  </si>
  <si>
    <t>建築中</t>
  </si>
  <si>
    <t>賃貸用の住宅</t>
  </si>
  <si>
    <t>その他の住宅</t>
  </si>
  <si>
    <t>実数  （1000戸）</t>
  </si>
  <si>
    <t>1958  年  *</t>
  </si>
  <si>
    <t>1963  年  *</t>
  </si>
  <si>
    <t>1968  年  *</t>
  </si>
  <si>
    <t>1973  年</t>
  </si>
  <si>
    <t>1978  年</t>
  </si>
  <si>
    <t>※</t>
  </si>
  <si>
    <t>1983  年</t>
  </si>
  <si>
    <t>1988  年</t>
  </si>
  <si>
    <t>1993  年</t>
  </si>
  <si>
    <t>1998  年</t>
  </si>
  <si>
    <t>2003  年</t>
  </si>
  <si>
    <t>2008  年</t>
  </si>
  <si>
    <t>2013  年</t>
  </si>
  <si>
    <t>2018  年</t>
  </si>
  <si>
    <t>割合  （％）</t>
  </si>
  <si>
    <t>増減数  （1000戸）</t>
  </si>
  <si>
    <t>1958年～1963年 *</t>
  </si>
  <si>
    <t>1963年～1968年 *</t>
  </si>
  <si>
    <t>1968年～1973年 *</t>
  </si>
  <si>
    <t>1973年～1978年</t>
  </si>
  <si>
    <t>1978年～1983年</t>
  </si>
  <si>
    <t>1983年～1988年</t>
  </si>
  <si>
    <t>1988年～1993年</t>
  </si>
  <si>
    <t>1993年～1998年</t>
  </si>
  <si>
    <t>1998年～2003年</t>
  </si>
  <si>
    <t>2003年～2008年</t>
  </si>
  <si>
    <t>2008年～2013年</t>
  </si>
  <si>
    <t>2013年～2018年</t>
  </si>
  <si>
    <t>増減率  （％）</t>
  </si>
  <si>
    <t>※は，賃貸用に売却用を含む。</t>
  </si>
  <si>
    <t>1958年～1963年 *</t>
    <phoneticPr fontId="2"/>
  </si>
  <si>
    <t>1958年～1963年*</t>
  </si>
  <si>
    <t>1963年～1968年*</t>
  </si>
  <si>
    <t>1968年～1973年*</t>
  </si>
  <si>
    <t>1958年～1963年*</t>
    <phoneticPr fontId="2"/>
  </si>
  <si>
    <t>持ち家</t>
  </si>
  <si>
    <t>借家</t>
  </si>
  <si>
    <t>公営の借家</t>
  </si>
  <si>
    <t>民営借家</t>
  </si>
  <si>
    <t>給与住宅</t>
  </si>
  <si>
    <t>1）住宅の所有の関係｢不詳｣を含む。</t>
  </si>
  <si>
    <t>2）2003年までは「公団・公社の借家」として表章。</t>
  </si>
  <si>
    <t>住宅の規模</t>
  </si>
  <si>
    <t>１住宅当たり居住室数</t>
  </si>
  <si>
    <t>（室）</t>
  </si>
  <si>
    <t>１住宅当たり居住室の畳数</t>
  </si>
  <si>
    <t>（畳）</t>
  </si>
  <si>
    <t>１住宅当たり延べ面積</t>
  </si>
  <si>
    <t>（㎡）</t>
  </si>
  <si>
    <t>１室当たり人員</t>
  </si>
  <si>
    <t>（人）</t>
  </si>
  <si>
    <t>一戸建</t>
  </si>
  <si>
    <t>共同住宅</t>
  </si>
  <si>
    <t>住宅の購入・新築・建て替え等</t>
  </si>
  <si>
    <t>建築の時期</t>
  </si>
  <si>
    <t>1)  建築の時期「不詳」を含む。</t>
  </si>
  <si>
    <r>
      <rPr>
        <sz val="11"/>
        <rFont val="Yu Gothic"/>
        <family val="3"/>
        <charset val="128"/>
        <scheme val="minor"/>
      </rPr>
      <t>1971年
～1980年</t>
    </r>
  </si>
  <si>
    <r>
      <rPr>
        <sz val="11"/>
        <rFont val="Yu Gothic"/>
        <family val="3"/>
        <charset val="128"/>
        <scheme val="minor"/>
      </rPr>
      <t>1981年
～1990年</t>
    </r>
  </si>
  <si>
    <r>
      <rPr>
        <sz val="11"/>
        <rFont val="Yu Gothic"/>
        <family val="3"/>
        <charset val="128"/>
        <scheme val="minor"/>
      </rPr>
      <t>1991年
～2000年</t>
    </r>
  </si>
  <si>
    <r>
      <rPr>
        <sz val="11"/>
        <rFont val="Yu Gothic"/>
        <family val="3"/>
        <charset val="128"/>
        <scheme val="minor"/>
      </rPr>
      <t>2001年
～2010年</t>
    </r>
  </si>
  <si>
    <r>
      <rPr>
        <sz val="11"/>
        <rFont val="Yu Gothic"/>
        <family val="3"/>
        <charset val="128"/>
        <scheme val="minor"/>
      </rPr>
      <t>2011年
～2015年</t>
    </r>
  </si>
  <si>
    <r>
      <rPr>
        <sz val="11"/>
        <rFont val="Yu Gothic"/>
        <family val="3"/>
        <charset val="128"/>
        <scheme val="minor"/>
      </rPr>
      <t>2016年
～2018年9月</t>
    </r>
  </si>
  <si>
    <t>1988年</t>
    <phoneticPr fontId="2"/>
  </si>
  <si>
    <t>同居世帯あり</t>
    <phoneticPr fontId="2"/>
  </si>
  <si>
    <t>-</t>
    <phoneticPr fontId="2"/>
  </si>
  <si>
    <t>売却用の住宅</t>
    <phoneticPr fontId="2"/>
  </si>
  <si>
    <t>５年間の増減率（％）</t>
    <phoneticPr fontId="2"/>
  </si>
  <si>
    <t>年次</t>
    <rPh sb="0" eb="2">
      <t>ネンジ</t>
    </rPh>
    <phoneticPr fontId="2"/>
  </si>
  <si>
    <t>出典：「住宅・土地統計調査結果」（総務省）</t>
    <rPh sb="0" eb="2">
      <t>シュッテン</t>
    </rPh>
    <rPh sb="4" eb="6">
      <t>ジュウタク</t>
    </rPh>
    <rPh sb="7" eb="13">
      <t>トチトウケイチョウサ</t>
    </rPh>
    <rPh sb="13" eb="15">
      <t>ケッカ</t>
    </rPh>
    <rPh sb="17" eb="20">
      <t>ソウムショウ</t>
    </rPh>
    <phoneticPr fontId="2"/>
  </si>
  <si>
    <t>二次的住宅</t>
    <phoneticPr fontId="2"/>
  </si>
  <si>
    <t>１人当たり居住室の畳数</t>
    <phoneticPr fontId="2"/>
  </si>
  <si>
    <t>和歌山市</t>
  </si>
  <si>
    <t>和歌山市</t>
    <rPh sb="0" eb="4">
      <t>ワカヤマシ</t>
    </rPh>
    <phoneticPr fontId="2"/>
  </si>
  <si>
    <t>割合  （％）</t>
    <phoneticPr fontId="2"/>
  </si>
  <si>
    <t>実数　（戸）</t>
    <rPh sb="0" eb="2">
      <t>ジッスウ</t>
    </rPh>
    <rPh sb="4" eb="5">
      <t>コ</t>
    </rPh>
    <phoneticPr fontId="2"/>
  </si>
  <si>
    <t>実数　（1000戸）</t>
    <rPh sb="0" eb="2">
      <t>ジッスウ</t>
    </rPh>
    <rPh sb="8" eb="9">
      <t>コ</t>
    </rPh>
    <phoneticPr fontId="2"/>
  </si>
  <si>
    <t>実数 　（戸）</t>
    <rPh sb="5" eb="6">
      <t>コ</t>
    </rPh>
    <phoneticPr fontId="2"/>
  </si>
  <si>
    <t>増減数　（戸）</t>
    <rPh sb="5" eb="6">
      <t>コ</t>
    </rPh>
    <phoneticPr fontId="2"/>
  </si>
  <si>
    <t>全　国</t>
    <phoneticPr fontId="2"/>
  </si>
  <si>
    <t>実数　（戸）</t>
    <rPh sb="4" eb="5">
      <t>コ</t>
    </rPh>
    <phoneticPr fontId="2"/>
  </si>
  <si>
    <r>
      <t>(1000戸)</t>
    </r>
    <r>
      <rPr>
        <sz val="6"/>
        <color theme="1"/>
        <rFont val="Yu Gothic"/>
        <family val="3"/>
        <charset val="128"/>
        <scheme val="minor"/>
      </rPr>
      <t>1)</t>
    </r>
    <phoneticPr fontId="2"/>
  </si>
  <si>
    <t>1)</t>
    <phoneticPr fontId="2"/>
  </si>
  <si>
    <t>総住宅数</t>
    <phoneticPr fontId="2"/>
  </si>
  <si>
    <t xml:space="preserve">総住宅数 </t>
    <phoneticPr fontId="2"/>
  </si>
  <si>
    <r>
      <t xml:space="preserve">総数 </t>
    </r>
    <r>
      <rPr>
        <sz val="6"/>
        <rFont val="Yu Gothic"/>
        <family val="3"/>
        <charset val="128"/>
        <scheme val="minor"/>
      </rPr>
      <t xml:space="preserve"> 1)</t>
    </r>
    <phoneticPr fontId="2"/>
  </si>
  <si>
    <r>
      <t xml:space="preserve">都市再生機構(UR)
・公社の借家 </t>
    </r>
    <r>
      <rPr>
        <sz val="6"/>
        <rFont val="Yu Gothic"/>
        <family val="3"/>
        <charset val="128"/>
        <scheme val="minor"/>
      </rPr>
      <t xml:space="preserve"> 2)</t>
    </r>
    <phoneticPr fontId="2"/>
  </si>
  <si>
    <r>
      <t>総数</t>
    </r>
    <r>
      <rPr>
        <sz val="6"/>
        <rFont val="Yu Gothic"/>
        <family val="3"/>
        <charset val="128"/>
        <scheme val="minor"/>
      </rPr>
      <t xml:space="preserve">  1)</t>
    </r>
    <phoneticPr fontId="2"/>
  </si>
  <si>
    <r>
      <t xml:space="preserve">都市再生機構(UR)
・公社の借家  </t>
    </r>
    <r>
      <rPr>
        <sz val="6"/>
        <rFont val="Yu Gothic"/>
        <family val="3"/>
        <charset val="128"/>
        <scheme val="minor"/>
      </rPr>
      <t>2)</t>
    </r>
    <phoneticPr fontId="2"/>
  </si>
  <si>
    <r>
      <t xml:space="preserve">総数 </t>
    </r>
    <r>
      <rPr>
        <sz val="6"/>
        <rFont val="Yu Gothic"/>
        <family val="3"/>
        <charset val="128"/>
        <scheme val="minor"/>
      </rPr>
      <t>1)</t>
    </r>
    <phoneticPr fontId="2"/>
  </si>
  <si>
    <t>1970年以前</t>
    <phoneticPr fontId="2"/>
  </si>
  <si>
    <t>-0.00</t>
    <phoneticPr fontId="2"/>
  </si>
  <si>
    <t>表５     建築の時期、住宅の購入・新築・建て替え等別持ち家数（2018 年）</t>
    <phoneticPr fontId="2"/>
  </si>
  <si>
    <t>　新築の住宅を購入</t>
  </si>
  <si>
    <t>　新築の住宅を購入</t>
    <phoneticPr fontId="2"/>
  </si>
  <si>
    <t>　　都市再生機構(UR)・公社など</t>
  </si>
  <si>
    <t>　　都市再生機構(UR)・公社など</t>
    <phoneticPr fontId="2"/>
  </si>
  <si>
    <t>　　民間</t>
  </si>
  <si>
    <t>　　民間</t>
    <phoneticPr fontId="2"/>
  </si>
  <si>
    <t>　中古住宅を購入</t>
  </si>
  <si>
    <t>　中古住宅を購入</t>
    <phoneticPr fontId="2"/>
  </si>
  <si>
    <t>　新築（建て替えを除く）</t>
  </si>
  <si>
    <t>　新築（建て替えを除く）</t>
    <phoneticPr fontId="2"/>
  </si>
  <si>
    <t>　建て替え</t>
  </si>
  <si>
    <t>　建て替え</t>
    <phoneticPr fontId="2"/>
  </si>
  <si>
    <t>　相続・贈与</t>
  </si>
  <si>
    <t>　相続・贈与</t>
    <phoneticPr fontId="2"/>
  </si>
  <si>
    <t>　その他</t>
  </si>
  <si>
    <t>　その他</t>
    <phoneticPr fontId="2"/>
  </si>
  <si>
    <t>-</t>
    <phoneticPr fontId="2"/>
  </si>
  <si>
    <t>*</t>
    <phoneticPr fontId="2"/>
  </si>
  <si>
    <t>*印の数値は、沖縄県を含まない。以下、全図表同じ。</t>
    <rPh sb="1" eb="2">
      <t>シルシ</t>
    </rPh>
    <rPh sb="3" eb="5">
      <t>スウチ</t>
    </rPh>
    <rPh sb="7" eb="10">
      <t>オキナワケン</t>
    </rPh>
    <rPh sb="11" eb="12">
      <t>フク</t>
    </rPh>
    <rPh sb="16" eb="18">
      <t>イカ</t>
    </rPh>
    <rPh sb="19" eb="21">
      <t>ゼンズ</t>
    </rPh>
    <rPh sb="21" eb="22">
      <t>ヒョウ</t>
    </rPh>
    <rPh sb="22" eb="23">
      <t>オナ</t>
    </rPh>
    <phoneticPr fontId="2"/>
  </si>
  <si>
    <t>●住宅・土地統計調査の主な結果</t>
    <rPh sb="1" eb="3">
      <t>ジュウタク</t>
    </rPh>
    <rPh sb="4" eb="6">
      <t>トチ</t>
    </rPh>
    <rPh sb="6" eb="10">
      <t>トウケイチョウサ</t>
    </rPh>
    <rPh sb="11" eb="12">
      <t>オモ</t>
    </rPh>
    <rPh sb="13" eb="15">
      <t>ケッカ</t>
    </rPh>
    <phoneticPr fontId="2"/>
  </si>
  <si>
    <t>　　リフォーム前の住宅</t>
    <phoneticPr fontId="2"/>
  </si>
  <si>
    <t>　　リフォーム後の住宅</t>
    <phoneticPr fontId="2"/>
  </si>
  <si>
    <t>　　リフォーム前の住宅</t>
    <phoneticPr fontId="2"/>
  </si>
  <si>
    <t>　　リフォーム後の住宅</t>
    <phoneticPr fontId="2"/>
  </si>
  <si>
    <t>表１　総住宅数、総世帯数及び１世帯当たり住宅数の推移</t>
    <rPh sb="0" eb="1">
      <t>ヒョウ</t>
    </rPh>
    <phoneticPr fontId="2"/>
  </si>
  <si>
    <t>表２    居住世帯の有無別住宅数の推移</t>
    <phoneticPr fontId="2"/>
  </si>
  <si>
    <t>表３  住宅の所有の関係別住宅数の推移</t>
    <phoneticPr fontId="2"/>
  </si>
  <si>
    <t>表４  専用住宅の建て方別規模の推移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</si>
</sst>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###,###,###,###,##0;&quot;-&quot;##,###,###,###,##0"/>
    <numFmt numFmtId="178" formatCode="##,###,###,###,##0;&quot;-&quot;#,###,###,###,##0"/>
    <numFmt numFmtId="179" formatCode="##,###,##0;&quot;-&quot;#,###,##0"/>
    <numFmt numFmtId="180" formatCode="#,###,###,##0;&quot; -&quot;###,###,##0"/>
    <numFmt numFmtId="181" formatCode="\ ###,###,##0;&quot;-&quot;###,###,##0"/>
    <numFmt numFmtId="182" formatCode="###,###,##0;&quot;-&quot;##,###,##0"/>
    <numFmt numFmtId="183" formatCode="\ ###,###,###,##0;&quot;-&quot;###,###,###,##0"/>
    <numFmt numFmtId="184" formatCode="###,##0.00;&quot;-&quot;##,##0.00"/>
    <numFmt numFmtId="185" formatCode="##,###,##0.00;&quot;-&quot;#,###,##0.00"/>
    <numFmt numFmtId="186" formatCode="###,###,###,###,##0.00;&quot;-&quot;##,###,###,###,##0.00"/>
    <numFmt numFmtId="187" formatCode="#,##0_ "/>
  </numFmts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Yu Gothic"/>
      <family val="3"/>
      <charset val="128"/>
      <scheme val="minor"/>
    </font>
    <font>
      <sz val="11"/>
      <color rgb="FF333333"/>
      <name val="Yu Gothic"/>
      <family val="3"/>
      <charset val="128"/>
      <scheme val="minor"/>
    </font>
    <font>
      <sz val="11"/>
      <color indexed="8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rgb="FF000000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  <font>
      <sz val="6"/>
      <color theme="1"/>
      <name val="Yu Gothic"/>
      <family val="2"/>
      <scheme val="minor"/>
    </font>
    <font>
      <sz val="14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6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63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178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/>
    <xf numFmtId="177" fontId="4" fillId="0" borderId="0" xfId="0" applyNumberFormat="1" applyFont="1" applyBorder="1"/>
    <xf numFmtId="180" fontId="6" fillId="0" borderId="0" xfId="0" quotePrefix="1" applyNumberFormat="1" applyFont="1" applyFill="1" applyBorder="1" applyAlignment="1">
      <alignment horizontal="right" vertical="center"/>
    </xf>
    <xf numFmtId="179" fontId="7" fillId="0" borderId="0" xfId="0" quotePrefix="1" applyNumberFormat="1" applyFont="1" applyFill="1" applyBorder="1" applyAlignment="1">
      <alignment horizontal="right" vertical="center"/>
    </xf>
    <xf numFmtId="177" fontId="4" fillId="0" borderId="0" xfId="0" quotePrefix="1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 indent="1"/>
    </xf>
    <xf numFmtId="3" fontId="8" fillId="0" borderId="14" xfId="0" applyNumberFormat="1" applyFont="1" applyFill="1" applyBorder="1" applyAlignment="1">
      <alignment horizontal="right" vertical="top" wrapText="1"/>
    </xf>
    <xf numFmtId="3" fontId="8" fillId="0" borderId="0" xfId="0" applyNumberFormat="1" applyFont="1" applyFill="1" applyBorder="1" applyAlignment="1">
      <alignment horizontal="right" vertical="top" wrapText="1"/>
    </xf>
    <xf numFmtId="1" fontId="8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center" vertical="top" wrapText="1"/>
    </xf>
    <xf numFmtId="181" fontId="6" fillId="0" borderId="0" xfId="0" quotePrefix="1" applyNumberFormat="1" applyFont="1" applyFill="1" applyBorder="1" applyAlignment="1">
      <alignment horizontal="right" vertical="center"/>
    </xf>
    <xf numFmtId="182" fontId="6" fillId="0" borderId="0" xfId="0" quotePrefix="1" applyNumberFormat="1" applyFont="1" applyFill="1" applyBorder="1" applyAlignment="1">
      <alignment horizontal="right" vertical="center"/>
    </xf>
    <xf numFmtId="179" fontId="6" fillId="0" borderId="0" xfId="0" quotePrefix="1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top" wrapText="1"/>
    </xf>
    <xf numFmtId="176" fontId="8" fillId="0" borderId="14" xfId="0" applyNumberFormat="1" applyFont="1" applyFill="1" applyBorder="1" applyAlignment="1">
      <alignment horizontal="right" vertical="top" wrapText="1"/>
    </xf>
    <xf numFmtId="176" fontId="8" fillId="0" borderId="0" xfId="0" applyNumberFormat="1" applyFont="1" applyFill="1" applyBorder="1" applyAlignment="1">
      <alignment horizontal="right" vertical="top" wrapText="1"/>
    </xf>
    <xf numFmtId="0" fontId="7" fillId="0" borderId="9" xfId="0" applyFont="1" applyFill="1" applyBorder="1" applyAlignment="1">
      <alignment horizontal="left" vertical="top" wrapText="1"/>
    </xf>
    <xf numFmtId="176" fontId="8" fillId="0" borderId="12" xfId="0" applyNumberFormat="1" applyFont="1" applyFill="1" applyBorder="1" applyAlignment="1">
      <alignment horizontal="right" vertical="top" wrapText="1"/>
    </xf>
    <xf numFmtId="176" fontId="8" fillId="0" borderId="15" xfId="0" applyNumberFormat="1" applyFont="1" applyFill="1" applyBorder="1" applyAlignment="1">
      <alignment horizontal="right" vertical="top" wrapText="1"/>
    </xf>
    <xf numFmtId="3" fontId="8" fillId="0" borderId="0" xfId="0" applyNumberFormat="1" applyFont="1" applyFill="1" applyBorder="1" applyAlignment="1">
      <alignment horizontal="right" vertical="center" wrapText="1"/>
    </xf>
    <xf numFmtId="180" fontId="4" fillId="0" borderId="0" xfId="0" quotePrefix="1" applyNumberFormat="1" applyFont="1" applyFill="1" applyBorder="1" applyAlignment="1">
      <alignment horizontal="right" vertical="center"/>
    </xf>
    <xf numFmtId="181" fontId="4" fillId="0" borderId="0" xfId="0" quotePrefix="1" applyNumberFormat="1" applyFont="1" applyFill="1" applyBorder="1" applyAlignment="1">
      <alignment horizontal="right" vertical="center"/>
    </xf>
    <xf numFmtId="183" fontId="6" fillId="0" borderId="14" xfId="0" quotePrefix="1" applyNumberFormat="1" applyFont="1" applyFill="1" applyBorder="1" applyAlignment="1">
      <alignment horizontal="right" vertical="center"/>
    </xf>
    <xf numFmtId="183" fontId="6" fillId="0" borderId="0" xfId="0" quotePrefix="1" applyNumberFormat="1" applyFont="1" applyFill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179" fontId="4" fillId="0" borderId="14" xfId="2" quotePrefix="1" applyNumberFormat="1" applyFont="1" applyFill="1" applyBorder="1" applyAlignment="1">
      <alignment horizontal="right" vertical="center"/>
    </xf>
    <xf numFmtId="179" fontId="4" fillId="0" borderId="0" xfId="2" quotePrefix="1" applyNumberFormat="1" applyFont="1" applyFill="1" applyBorder="1" applyAlignment="1">
      <alignment horizontal="right" vertical="center"/>
    </xf>
    <xf numFmtId="180" fontId="4" fillId="0" borderId="14" xfId="0" quotePrefix="1" applyNumberFormat="1" applyFont="1" applyFill="1" applyBorder="1" applyAlignment="1">
      <alignment horizontal="right" vertical="center"/>
    </xf>
    <xf numFmtId="37" fontId="4" fillId="0" borderId="14" xfId="0" applyNumberFormat="1" applyFont="1" applyBorder="1" applyAlignment="1">
      <alignment horizontal="right"/>
    </xf>
    <xf numFmtId="37" fontId="4" fillId="0" borderId="0" xfId="0" applyNumberFormat="1" applyFont="1" applyBorder="1" applyAlignment="1">
      <alignment horizontal="right"/>
    </xf>
    <xf numFmtId="0" fontId="7" fillId="0" borderId="3" xfId="0" applyFont="1" applyFill="1" applyBorder="1" applyAlignment="1">
      <alignment vertical="top" wrapText="1"/>
    </xf>
    <xf numFmtId="0" fontId="7" fillId="0" borderId="8" xfId="0" applyFont="1" applyFill="1" applyBorder="1" applyAlignment="1">
      <alignment horizontal="left" vertical="top" wrapText="1"/>
    </xf>
    <xf numFmtId="2" fontId="8" fillId="0" borderId="8" xfId="0" applyNumberFormat="1" applyFont="1" applyFill="1" applyBorder="1" applyAlignment="1">
      <alignment horizontal="right" vertical="top" wrapText="1"/>
    </xf>
    <xf numFmtId="2" fontId="8" fillId="0" borderId="13" xfId="0" applyNumberFormat="1" applyFont="1" applyFill="1" applyBorder="1" applyAlignment="1">
      <alignment vertical="top" wrapText="1"/>
    </xf>
    <xf numFmtId="2" fontId="8" fillId="0" borderId="13" xfId="0" applyNumberFormat="1" applyFont="1" applyFill="1" applyBorder="1" applyAlignment="1">
      <alignment horizontal="right" vertical="top" wrapText="1"/>
    </xf>
    <xf numFmtId="0" fontId="7" fillId="0" borderId="14" xfId="0" applyFont="1" applyFill="1" applyBorder="1" applyAlignment="1">
      <alignment horizontal="left" vertical="top" wrapText="1"/>
    </xf>
    <xf numFmtId="2" fontId="8" fillId="0" borderId="14" xfId="0" applyNumberFormat="1" applyFont="1" applyFill="1" applyBorder="1" applyAlignment="1">
      <alignment horizontal="right" vertical="top" wrapText="1"/>
    </xf>
    <xf numFmtId="2" fontId="8" fillId="0" borderId="0" xfId="0" applyNumberFormat="1" applyFont="1" applyFill="1" applyBorder="1" applyAlignment="1">
      <alignment vertical="top" wrapText="1"/>
    </xf>
    <xf numFmtId="2" fontId="8" fillId="0" borderId="0" xfId="0" applyNumberFormat="1" applyFont="1" applyFill="1" applyBorder="1" applyAlignment="1">
      <alignment horizontal="right" vertical="top" wrapText="1"/>
    </xf>
    <xf numFmtId="0" fontId="7" fillId="0" borderId="12" xfId="0" applyFont="1" applyFill="1" applyBorder="1" applyAlignment="1">
      <alignment horizontal="left" vertical="top" wrapText="1"/>
    </xf>
    <xf numFmtId="2" fontId="8" fillId="0" borderId="12" xfId="0" applyNumberFormat="1" applyFont="1" applyFill="1" applyBorder="1" applyAlignment="1">
      <alignment horizontal="right" vertical="top" wrapText="1"/>
    </xf>
    <xf numFmtId="2" fontId="8" fillId="0" borderId="15" xfId="0" applyNumberFormat="1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right" vertical="top" wrapText="1"/>
    </xf>
    <xf numFmtId="185" fontId="6" fillId="0" borderId="0" xfId="0" quotePrefix="1" applyNumberFormat="1" applyFont="1" applyFill="1" applyBorder="1" applyAlignment="1">
      <alignment horizontal="right" vertical="center"/>
    </xf>
    <xf numFmtId="184" fontId="7" fillId="0" borderId="13" xfId="0" quotePrefix="1" applyNumberFormat="1" applyFont="1" applyFill="1" applyBorder="1" applyAlignment="1">
      <alignment horizontal="right" vertical="center"/>
    </xf>
    <xf numFmtId="39" fontId="4" fillId="0" borderId="13" xfId="0" applyNumberFormat="1" applyFont="1" applyBorder="1" applyAlignment="1">
      <alignment horizontal="right"/>
    </xf>
    <xf numFmtId="184" fontId="7" fillId="0" borderId="0" xfId="0" quotePrefix="1" applyNumberFormat="1" applyFont="1" applyFill="1" applyBorder="1" applyAlignment="1">
      <alignment horizontal="right" vertical="center"/>
    </xf>
    <xf numFmtId="39" fontId="4" fillId="0" borderId="0" xfId="0" applyNumberFormat="1" applyFont="1" applyBorder="1" applyAlignment="1">
      <alignment horizontal="right"/>
    </xf>
    <xf numFmtId="184" fontId="7" fillId="0" borderId="15" xfId="0" quotePrefix="1" applyNumberFormat="1" applyFont="1" applyFill="1" applyBorder="1" applyAlignment="1">
      <alignment horizontal="right" vertical="center"/>
    </xf>
    <xf numFmtId="39" fontId="4" fillId="0" borderId="15" xfId="0" applyNumberFormat="1" applyFont="1" applyBorder="1" applyAlignment="1">
      <alignment horizontal="right"/>
    </xf>
    <xf numFmtId="185" fontId="6" fillId="0" borderId="13" xfId="0" quotePrefix="1" applyNumberFormat="1" applyFont="1" applyFill="1" applyBorder="1" applyAlignment="1">
      <alignment horizontal="right" vertical="center"/>
    </xf>
    <xf numFmtId="185" fontId="6" fillId="0" borderId="15" xfId="0" quotePrefix="1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top" wrapText="1"/>
    </xf>
    <xf numFmtId="1" fontId="8" fillId="0" borderId="0" xfId="0" applyNumberFormat="1" applyFont="1" applyFill="1" applyBorder="1" applyAlignment="1">
      <alignment vertical="top" wrapText="1"/>
    </xf>
    <xf numFmtId="1" fontId="8" fillId="0" borderId="14" xfId="0" applyNumberFormat="1" applyFont="1" applyFill="1" applyBorder="1" applyAlignment="1">
      <alignment horizontal="right" vertical="top" wrapText="1"/>
    </xf>
    <xf numFmtId="176" fontId="8" fillId="0" borderId="14" xfId="0" applyNumberFormat="1" applyFont="1" applyFill="1" applyBorder="1" applyAlignment="1">
      <alignment horizontal="right" vertical="center" wrapText="1"/>
    </xf>
    <xf numFmtId="176" fontId="8" fillId="0" borderId="0" xfId="0" applyNumberFormat="1" applyFont="1" applyFill="1" applyBorder="1" applyAlignment="1">
      <alignment horizontal="right" vertical="center" wrapText="1"/>
    </xf>
    <xf numFmtId="176" fontId="8" fillId="0" borderId="0" xfId="0" applyNumberFormat="1" applyFont="1" applyFill="1" applyBorder="1" applyAlignment="1">
      <alignment vertical="top" wrapText="1"/>
    </xf>
    <xf numFmtId="176" fontId="8" fillId="0" borderId="15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176" fontId="8" fillId="0" borderId="12" xfId="0" applyNumberFormat="1" applyFont="1" applyFill="1" applyBorder="1" applyAlignment="1">
      <alignment horizontal="right" vertical="center" wrapText="1"/>
    </xf>
    <xf numFmtId="176" fontId="8" fillId="0" borderId="15" xfId="0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37" fontId="4" fillId="0" borderId="14" xfId="0" applyNumberFormat="1" applyFont="1" applyFill="1" applyBorder="1" applyAlignment="1">
      <alignment horizontal="right"/>
    </xf>
    <xf numFmtId="37" fontId="4" fillId="0" borderId="0" xfId="0" applyNumberFormat="1" applyFont="1" applyFill="1" applyBorder="1" applyAlignment="1">
      <alignment horizontal="right"/>
    </xf>
    <xf numFmtId="37" fontId="4" fillId="0" borderId="0" xfId="0" quotePrefix="1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right" vertical="top" wrapText="1"/>
    </xf>
    <xf numFmtId="0" fontId="7" fillId="0" borderId="15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right" vertical="top" wrapText="1" indent="1"/>
    </xf>
    <xf numFmtId="180" fontId="6" fillId="0" borderId="14" xfId="0" quotePrefix="1" applyNumberFormat="1" applyFont="1" applyFill="1" applyBorder="1" applyAlignment="1">
      <alignment horizontal="right" vertical="center"/>
    </xf>
    <xf numFmtId="179" fontId="7" fillId="0" borderId="14" xfId="0" quotePrefix="1" applyNumberFormat="1" applyFont="1" applyFill="1" applyBorder="1" applyAlignment="1">
      <alignment horizontal="right" vertical="center"/>
    </xf>
    <xf numFmtId="177" fontId="4" fillId="0" borderId="14" xfId="0" quotePrefix="1" applyNumberFormat="1" applyFont="1" applyFill="1" applyBorder="1" applyAlignment="1">
      <alignment horizontal="right" vertical="center"/>
    </xf>
    <xf numFmtId="178" fontId="4" fillId="0" borderId="0" xfId="0" quotePrefix="1" applyNumberFormat="1" applyFont="1" applyFill="1" applyBorder="1" applyAlignment="1">
      <alignment horizontal="right" vertical="center"/>
    </xf>
    <xf numFmtId="3" fontId="4" fillId="0" borderId="0" xfId="0" applyNumberFormat="1" applyFont="1" applyFill="1"/>
    <xf numFmtId="0" fontId="4" fillId="0" borderId="8" xfId="0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4" fillId="0" borderId="0" xfId="0" applyFont="1" applyFill="1" applyBorder="1"/>
    <xf numFmtId="3" fontId="5" fillId="0" borderId="14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38" fontId="4" fillId="0" borderId="14" xfId="1" applyFont="1" applyFill="1" applyBorder="1" applyAlignment="1"/>
    <xf numFmtId="176" fontId="4" fillId="0" borderId="14" xfId="0" applyNumberFormat="1" applyFont="1" applyFill="1" applyBorder="1"/>
    <xf numFmtId="176" fontId="4" fillId="0" borderId="0" xfId="0" applyNumberFormat="1" applyFont="1" applyFill="1" applyBorder="1"/>
    <xf numFmtId="176" fontId="4" fillId="0" borderId="12" xfId="0" applyNumberFormat="1" applyFont="1" applyFill="1" applyBorder="1"/>
    <xf numFmtId="176" fontId="4" fillId="0" borderId="15" xfId="0" applyNumberFormat="1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77" fontId="4" fillId="0" borderId="16" xfId="0" applyNumberFormat="1" applyFont="1" applyBorder="1"/>
    <xf numFmtId="186" fontId="4" fillId="0" borderId="17" xfId="0" applyNumberFormat="1" applyFont="1" applyBorder="1"/>
    <xf numFmtId="0" fontId="7" fillId="0" borderId="19" xfId="0" applyFont="1" applyFill="1" applyBorder="1" applyAlignment="1">
      <alignment horizontal="left" vertical="top" wrapText="1"/>
    </xf>
    <xf numFmtId="0" fontId="4" fillId="0" borderId="23" xfId="0" applyFont="1" applyFill="1" applyBorder="1"/>
    <xf numFmtId="0" fontId="4" fillId="0" borderId="19" xfId="0" applyFont="1" applyFill="1" applyBorder="1"/>
    <xf numFmtId="0" fontId="4" fillId="0" borderId="19" xfId="0" applyFont="1" applyFill="1" applyBorder="1" applyAlignment="1">
      <alignment horizontal="left" vertical="top" wrapText="1"/>
    </xf>
    <xf numFmtId="0" fontId="7" fillId="0" borderId="21" xfId="0" applyFont="1" applyFill="1" applyBorder="1" applyAlignment="1">
      <alignment horizontal="left" vertical="top" wrapText="1" indent="1"/>
    </xf>
    <xf numFmtId="176" fontId="4" fillId="0" borderId="24" xfId="0" applyNumberFormat="1" applyFont="1" applyFill="1" applyBorder="1"/>
    <xf numFmtId="176" fontId="4" fillId="0" borderId="21" xfId="0" applyNumberFormat="1" applyFont="1" applyFill="1" applyBorder="1"/>
    <xf numFmtId="0" fontId="4" fillId="0" borderId="21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left" vertical="top" wrapText="1"/>
    </xf>
    <xf numFmtId="0" fontId="7" fillId="0" borderId="26" xfId="0" applyFont="1" applyFill="1" applyBorder="1" applyAlignment="1">
      <alignment horizontal="left" vertical="top" wrapText="1" indent="1"/>
    </xf>
    <xf numFmtId="176" fontId="8" fillId="0" borderId="24" xfId="0" applyNumberFormat="1" applyFont="1" applyFill="1" applyBorder="1" applyAlignment="1">
      <alignment horizontal="right" vertical="top" wrapText="1"/>
    </xf>
    <xf numFmtId="176" fontId="8" fillId="0" borderId="21" xfId="0" applyNumberFormat="1" applyFont="1" applyFill="1" applyBorder="1" applyAlignment="1">
      <alignment horizontal="right" vertical="top" wrapText="1"/>
    </xf>
    <xf numFmtId="187" fontId="4" fillId="0" borderId="14" xfId="0" applyNumberFormat="1" applyFont="1" applyFill="1" applyBorder="1"/>
    <xf numFmtId="187" fontId="4" fillId="0" borderId="0" xfId="0" applyNumberFormat="1" applyFont="1" applyFill="1" applyBorder="1"/>
    <xf numFmtId="187" fontId="4" fillId="0" borderId="0" xfId="0" applyNumberFormat="1" applyFont="1" applyFill="1" applyBorder="1" applyAlignment="1">
      <alignment horizontal="left" vertical="top" wrapText="1"/>
    </xf>
    <xf numFmtId="187" fontId="7" fillId="0" borderId="0" xfId="0" applyNumberFormat="1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1" xfId="0" applyFont="1" applyFill="1" applyBorder="1" applyAlignment="1">
      <alignment horizontal="center" vertical="top" wrapText="1"/>
    </xf>
    <xf numFmtId="0" fontId="4" fillId="0" borderId="25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 indent="2"/>
    </xf>
    <xf numFmtId="0" fontId="7" fillId="0" borderId="15" xfId="0" applyFont="1" applyFill="1" applyBorder="1" applyAlignment="1">
      <alignment horizontal="left" vertical="top" wrapText="1" indent="2"/>
    </xf>
    <xf numFmtId="0" fontId="4" fillId="0" borderId="0" xfId="0" applyFont="1" applyFill="1" applyBorder="1" applyAlignment="1">
      <alignment horizontal="right"/>
    </xf>
    <xf numFmtId="0" fontId="0" fillId="0" borderId="19" xfId="0" applyBorder="1"/>
    <xf numFmtId="3" fontId="0" fillId="0" borderId="19" xfId="0" applyNumberFormat="1" applyBorder="1"/>
    <xf numFmtId="3" fontId="0" fillId="0" borderId="22" xfId="0" applyNumberFormat="1" applyBorder="1"/>
    <xf numFmtId="3" fontId="0" fillId="0" borderId="16" xfId="0" applyNumberFormat="1" applyBorder="1"/>
    <xf numFmtId="187" fontId="4" fillId="0" borderId="0" xfId="0" applyNumberFormat="1" applyFont="1" applyBorder="1"/>
    <xf numFmtId="177" fontId="4" fillId="0" borderId="0" xfId="0" applyNumberFormat="1" applyFont="1" applyBorder="1" applyAlignment="1">
      <alignment horizontal="right"/>
    </xf>
    <xf numFmtId="186" fontId="4" fillId="0" borderId="17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19" xfId="0" applyBorder="1" applyAlignment="1">
      <alignment horizontal="right"/>
    </xf>
    <xf numFmtId="187" fontId="4" fillId="0" borderId="0" xfId="0" applyNumberFormat="1" applyFont="1" applyBorder="1" applyAlignment="1">
      <alignment horizontal="right"/>
    </xf>
    <xf numFmtId="0" fontId="0" fillId="0" borderId="0" xfId="0" applyAlignment="1">
      <alignment shrinkToFit="1"/>
    </xf>
    <xf numFmtId="0" fontId="0" fillId="0" borderId="0" xfId="0" applyAlignment="1">
      <alignment horizontal="center" shrinkToFi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Continuous" vertical="top"/>
    </xf>
    <xf numFmtId="0" fontId="4" fillId="0" borderId="0" xfId="0" applyFont="1" applyAlignment="1">
      <alignment horizontal="centerContinuous" vertical="top"/>
    </xf>
    <xf numFmtId="0" fontId="7" fillId="0" borderId="0" xfId="0" applyFont="1" applyFill="1" applyBorder="1" applyAlignment="1">
      <alignment horizontal="centerContinuous" vertical="top"/>
    </xf>
    <xf numFmtId="0" fontId="4" fillId="0" borderId="0" xfId="0" applyFont="1" applyFill="1" applyAlignment="1">
      <alignment horizontal="centerContinuous" vertical="top"/>
    </xf>
    <xf numFmtId="0" fontId="0" fillId="0" borderId="0" xfId="0" applyAlignment="1">
      <alignment horizontal="centerContinuous"/>
    </xf>
    <xf numFmtId="0" fontId="0" fillId="0" borderId="27" xfId="0" applyBorder="1" applyAlignment="1">
      <alignment horizontal="center" shrinkToFit="1"/>
    </xf>
    <xf numFmtId="0" fontId="0" fillId="0" borderId="27" xfId="0" applyBorder="1" applyAlignment="1">
      <alignment horizontal="center"/>
    </xf>
    <xf numFmtId="176" fontId="8" fillId="0" borderId="0" xfId="0" applyNumberFormat="1" applyFont="1" applyFill="1" applyBorder="1" applyAlignment="1">
      <alignment vertical="center" wrapText="1"/>
    </xf>
    <xf numFmtId="49" fontId="4" fillId="0" borderId="19" xfId="0" applyNumberFormat="1" applyFont="1" applyFill="1" applyBorder="1" applyAlignment="1">
      <alignment horizontal="left" vertical="top" wrapText="1"/>
    </xf>
    <xf numFmtId="37" fontId="4" fillId="0" borderId="23" xfId="0" applyNumberFormat="1" applyFont="1" applyFill="1" applyBorder="1" applyAlignment="1">
      <alignment horizontal="right"/>
    </xf>
    <xf numFmtId="37" fontId="4" fillId="0" borderId="19" xfId="0" applyNumberFormat="1" applyFont="1" applyFill="1" applyBorder="1" applyAlignment="1">
      <alignment horizontal="right"/>
    </xf>
    <xf numFmtId="3" fontId="8" fillId="0" borderId="23" xfId="0" applyNumberFormat="1" applyFont="1" applyFill="1" applyBorder="1" applyAlignment="1">
      <alignment horizontal="right" vertical="top" wrapText="1"/>
    </xf>
    <xf numFmtId="1" fontId="8" fillId="0" borderId="19" xfId="0" applyNumberFormat="1" applyFont="1" applyFill="1" applyBorder="1" applyAlignment="1">
      <alignment horizontal="right" vertical="top" wrapText="1"/>
    </xf>
    <xf numFmtId="1" fontId="8" fillId="0" borderId="19" xfId="0" applyNumberFormat="1" applyFont="1" applyFill="1" applyBorder="1" applyAlignment="1">
      <alignment vertical="top" wrapText="1"/>
    </xf>
    <xf numFmtId="0" fontId="7" fillId="0" borderId="8" xfId="0" applyFont="1" applyFill="1" applyBorder="1" applyAlignment="1">
      <alignment horizontal="left" vertical="top" wrapText="1" indent="1"/>
    </xf>
    <xf numFmtId="0" fontId="4" fillId="0" borderId="13" xfId="0" applyFont="1" applyFill="1" applyBorder="1" applyAlignment="1">
      <alignment horizontal="left" vertical="top" wrapText="1" indent="1"/>
    </xf>
    <xf numFmtId="0" fontId="4" fillId="0" borderId="13" xfId="0" applyFont="1" applyFill="1" applyBorder="1" applyAlignment="1">
      <alignment vertical="top" wrapText="1"/>
    </xf>
    <xf numFmtId="3" fontId="8" fillId="0" borderId="14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wrapText="1"/>
    </xf>
    <xf numFmtId="176" fontId="0" fillId="0" borderId="0" xfId="0" applyNumberFormat="1"/>
    <xf numFmtId="2" fontId="0" fillId="0" borderId="0" xfId="0" applyNumberFormat="1"/>
    <xf numFmtId="176" fontId="0" fillId="0" borderId="16" xfId="0" applyNumberFormat="1" applyBorder="1"/>
    <xf numFmtId="176" fontId="4" fillId="0" borderId="0" xfId="0" applyNumberFormat="1" applyFont="1" applyBorder="1"/>
    <xf numFmtId="176" fontId="4" fillId="0" borderId="0" xfId="0" applyNumberFormat="1" applyFont="1" applyBorder="1" applyAlignment="1">
      <alignment horizontal="right"/>
    </xf>
    <xf numFmtId="0" fontId="4" fillId="0" borderId="20" xfId="0" applyFont="1" applyBorder="1"/>
    <xf numFmtId="38" fontId="4" fillId="0" borderId="21" xfId="1" applyFont="1" applyBorder="1" applyAlignment="1"/>
    <xf numFmtId="187" fontId="4" fillId="0" borderId="21" xfId="0" applyNumberFormat="1" applyFont="1" applyBorder="1"/>
    <xf numFmtId="0" fontId="4" fillId="0" borderId="21" xfId="0" applyFont="1" applyBorder="1"/>
    <xf numFmtId="177" fontId="4" fillId="0" borderId="27" xfId="0" applyNumberFormat="1" applyFont="1" applyBorder="1"/>
    <xf numFmtId="177" fontId="4" fillId="0" borderId="21" xfId="0" applyNumberFormat="1" applyFont="1" applyBorder="1"/>
    <xf numFmtId="186" fontId="4" fillId="0" borderId="20" xfId="0" applyNumberFormat="1" applyFont="1" applyBorder="1"/>
    <xf numFmtId="176" fontId="4" fillId="0" borderId="21" xfId="0" applyNumberFormat="1" applyFont="1" applyBorder="1"/>
    <xf numFmtId="0" fontId="0" fillId="0" borderId="0" xfId="0" applyBorder="1"/>
    <xf numFmtId="3" fontId="0" fillId="0" borderId="0" xfId="0" applyNumberFormat="1" applyBorder="1"/>
    <xf numFmtId="2" fontId="0" fillId="0" borderId="0" xfId="0" applyNumberFormat="1" applyBorder="1"/>
    <xf numFmtId="176" fontId="0" fillId="0" borderId="0" xfId="0" applyNumberFormat="1" applyBorder="1"/>
    <xf numFmtId="0" fontId="0" fillId="0" borderId="21" xfId="0" applyBorder="1"/>
    <xf numFmtId="3" fontId="0" fillId="0" borderId="27" xfId="0" applyNumberFormat="1" applyBorder="1"/>
    <xf numFmtId="3" fontId="0" fillId="0" borderId="21" xfId="0" applyNumberFormat="1" applyBorder="1"/>
    <xf numFmtId="176" fontId="0" fillId="0" borderId="27" xfId="0" applyNumberFormat="1" applyBorder="1"/>
    <xf numFmtId="176" fontId="0" fillId="0" borderId="21" xfId="0" applyNumberFormat="1" applyBorder="1"/>
    <xf numFmtId="0" fontId="4" fillId="0" borderId="28" xfId="0" applyFont="1" applyBorder="1" applyAlignment="1">
      <alignment horizontal="center" shrinkToFit="1"/>
    </xf>
    <xf numFmtId="0" fontId="0" fillId="0" borderId="28" xfId="0" applyBorder="1" applyAlignment="1">
      <alignment horizontal="center" shrinkToFit="1"/>
    </xf>
    <xf numFmtId="0" fontId="4" fillId="0" borderId="22" xfId="0" applyFont="1" applyBorder="1" applyAlignment="1">
      <alignment horizontal="center" shrinkToFit="1"/>
    </xf>
    <xf numFmtId="0" fontId="10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Border="1" applyAlignment="1">
      <alignment horizontal="center" shrinkToFit="1"/>
    </xf>
    <xf numFmtId="0" fontId="9" fillId="0" borderId="29" xfId="0" applyFont="1" applyBorder="1" applyAlignment="1">
      <alignment horizontal="center" shrinkToFit="1"/>
    </xf>
    <xf numFmtId="0" fontId="0" fillId="0" borderId="22" xfId="0" applyBorder="1" applyAlignment="1">
      <alignment horizontal="center" shrinkToFit="1"/>
    </xf>
    <xf numFmtId="0" fontId="7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right"/>
    </xf>
    <xf numFmtId="187" fontId="4" fillId="0" borderId="19" xfId="0" applyNumberFormat="1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11" fillId="0" borderId="0" xfId="0" applyFont="1" applyFill="1" applyBorder="1" applyAlignment="1">
      <alignment horizontal="centerContinuous" vertical="top"/>
    </xf>
    <xf numFmtId="0" fontId="12" fillId="0" borderId="0" xfId="0" applyFont="1" applyAlignment="1">
      <alignment horizontal="centerContinuous"/>
    </xf>
    <xf numFmtId="2" fontId="0" fillId="0" borderId="21" xfId="0" quotePrefix="1" applyNumberFormat="1" applyBorder="1" applyAlignment="1">
      <alignment horizontal="right"/>
    </xf>
    <xf numFmtId="0" fontId="7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left" vertical="top" wrapText="1"/>
    </xf>
    <xf numFmtId="2" fontId="8" fillId="0" borderId="14" xfId="0" quotePrefix="1" applyNumberFormat="1" applyFont="1" applyFill="1" applyBorder="1" applyAlignment="1">
      <alignment horizontal="right" vertical="top" wrapText="1"/>
    </xf>
    <xf numFmtId="0" fontId="0" fillId="0" borderId="30" xfId="0" applyBorder="1" applyAlignment="1">
      <alignment horizontal="centerContinuous"/>
    </xf>
    <xf numFmtId="0" fontId="7" fillId="0" borderId="5" xfId="0" applyFont="1" applyFill="1" applyBorder="1" applyAlignment="1">
      <alignment horizontal="centerContinuous" vertical="top"/>
    </xf>
    <xf numFmtId="0" fontId="4" fillId="0" borderId="5" xfId="0" applyFont="1" applyFill="1" applyBorder="1" applyAlignment="1">
      <alignment horizontal="centerContinuous" vertical="top"/>
    </xf>
    <xf numFmtId="0" fontId="4" fillId="0" borderId="5" xfId="0" applyFont="1" applyBorder="1" applyAlignment="1">
      <alignment horizontal="centerContinuous" vertical="top"/>
    </xf>
    <xf numFmtId="176" fontId="8" fillId="0" borderId="5" xfId="0" applyNumberFormat="1" applyFont="1" applyFill="1" applyBorder="1" applyAlignment="1">
      <alignment horizontal="centerContinuous" vertical="top"/>
    </xf>
    <xf numFmtId="0" fontId="13" fillId="0" borderId="0" xfId="0" applyFont="1"/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shrinkToFit="1"/>
    </xf>
    <xf numFmtId="0" fontId="0" fillId="0" borderId="19" xfId="0" applyBorder="1" applyAlignment="1">
      <alignment horizontal="center" shrinkToFit="1"/>
    </xf>
    <xf numFmtId="0" fontId="0" fillId="0" borderId="19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8" xfId="0" applyBorder="1" applyAlignment="1">
      <alignment horizontal="center" shrinkToFit="1"/>
    </xf>
    <xf numFmtId="0" fontId="4" fillId="0" borderId="22" xfId="0" applyFont="1" applyBorder="1" applyAlignment="1">
      <alignment horizontal="center" shrinkToFit="1"/>
    </xf>
    <xf numFmtId="0" fontId="4" fillId="0" borderId="19" xfId="0" applyFont="1" applyBorder="1" applyAlignment="1">
      <alignment horizontal="center" shrinkToFit="1"/>
    </xf>
    <xf numFmtId="0" fontId="4" fillId="0" borderId="18" xfId="0" applyFont="1" applyBorder="1" applyAlignment="1">
      <alignment horizontal="center" shrinkToFit="1"/>
    </xf>
    <xf numFmtId="0" fontId="7" fillId="0" borderId="3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10" xfId="0" applyFont="1" applyFill="1" applyBorder="1" applyAlignment="1">
      <alignment horizontal="left" vertical="center" wrapText="1" inden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textRotation="255" wrapText="1"/>
    </xf>
    <xf numFmtId="0" fontId="7" fillId="0" borderId="6" xfId="0" applyFont="1" applyFill="1" applyBorder="1" applyAlignment="1">
      <alignment vertical="center" textRotation="255" wrapText="1"/>
    </xf>
    <xf numFmtId="0" fontId="7" fillId="0" borderId="9" xfId="0" applyFont="1" applyFill="1" applyBorder="1" applyAlignment="1">
      <alignment vertical="center" textRotation="255" wrapText="1"/>
    </xf>
    <xf numFmtId="0" fontId="7" fillId="0" borderId="1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187" fontId="0" fillId="0" borderId="0" xfId="0" applyNumberFormat="1"/>
  </cellXfs>
  <cellStyles count="3">
    <cellStyle name="桁区切り" xfId="1" builtinId="6"/>
    <cellStyle name="標準" xfId="0" builtinId="0"/>
    <cellStyle name="標準 2" xfId="2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3"/>
  <sheetViews>
    <sheetView showGridLines="0" tabSelected="1" zoomScale="70" zoomScaleNormal="70" workbookViewId="0"/>
  </sheetViews>
  <sheetFormatPr defaultRowHeight="18.75"/>
  <cols>
    <col min="2" max="9" width="10.625" customWidth="1"/>
    <col min="10" max="10" width="4.75" customWidth="1"/>
    <col min="12" max="12" width="3" bestFit="1" customWidth="1"/>
    <col min="13" max="20" width="10.625" customWidth="1"/>
    <col min="21" max="21" width="10.5" customWidth="1"/>
  </cols>
  <sheetData>
    <row r="1" spans="1:20" ht="25.5">
      <c r="A1" s="219" t="s">
        <v>147</v>
      </c>
    </row>
    <row r="3" spans="1:20" ht="24">
      <c r="A3" s="207" t="s">
        <v>152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1:20" ht="24">
      <c r="A4" s="207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1:20">
      <c r="A5" s="214" t="s">
        <v>107</v>
      </c>
      <c r="B5" s="214"/>
      <c r="C5" s="214"/>
      <c r="D5" s="214"/>
      <c r="E5" s="214"/>
      <c r="F5" s="214"/>
      <c r="G5" s="214"/>
      <c r="H5" s="214"/>
      <c r="I5" s="214"/>
      <c r="K5" s="214" t="s">
        <v>114</v>
      </c>
      <c r="L5" s="214"/>
      <c r="M5" s="214"/>
      <c r="N5" s="214"/>
      <c r="O5" s="214"/>
      <c r="P5" s="214"/>
      <c r="Q5" s="214"/>
      <c r="R5" s="214"/>
      <c r="S5" s="214"/>
      <c r="T5" s="214"/>
    </row>
    <row r="6" spans="1:20">
      <c r="A6" s="220" t="s">
        <v>103</v>
      </c>
      <c r="B6" s="232" t="s">
        <v>9</v>
      </c>
      <c r="C6" s="233"/>
      <c r="D6" s="234"/>
      <c r="E6" s="232" t="s">
        <v>10</v>
      </c>
      <c r="F6" s="233"/>
      <c r="G6" s="234"/>
      <c r="H6" s="232" t="s">
        <v>24</v>
      </c>
      <c r="I6" s="233"/>
      <c r="J6" s="143"/>
      <c r="K6" s="225" t="s">
        <v>4</v>
      </c>
      <c r="L6" s="226"/>
      <c r="M6" s="223" t="s">
        <v>9</v>
      </c>
      <c r="N6" s="224"/>
      <c r="O6" s="231"/>
      <c r="P6" s="223" t="s">
        <v>10</v>
      </c>
      <c r="Q6" s="224"/>
      <c r="R6" s="231"/>
      <c r="S6" s="223" t="s">
        <v>102</v>
      </c>
      <c r="T6" s="224"/>
    </row>
    <row r="7" spans="1:20" s="2" customFormat="1">
      <c r="A7" s="221"/>
      <c r="B7" s="188" t="s">
        <v>119</v>
      </c>
      <c r="C7" s="188" t="s">
        <v>5</v>
      </c>
      <c r="D7" s="189" t="s">
        <v>7</v>
      </c>
      <c r="E7" s="188" t="s">
        <v>118</v>
      </c>
      <c r="F7" s="188" t="s">
        <v>5</v>
      </c>
      <c r="G7" s="189" t="s">
        <v>7</v>
      </c>
      <c r="H7" s="188" t="s">
        <v>118</v>
      </c>
      <c r="I7" s="190" t="s">
        <v>5</v>
      </c>
      <c r="J7" s="144"/>
      <c r="K7" s="227"/>
      <c r="L7" s="228"/>
      <c r="M7" s="189" t="s">
        <v>0</v>
      </c>
      <c r="N7" s="189" t="s">
        <v>5</v>
      </c>
      <c r="O7" s="189" t="s">
        <v>7</v>
      </c>
      <c r="P7" s="189" t="s">
        <v>0</v>
      </c>
      <c r="Q7" s="189" t="s">
        <v>5</v>
      </c>
      <c r="R7" s="189" t="s">
        <v>7</v>
      </c>
      <c r="S7" s="189" t="s">
        <v>0</v>
      </c>
      <c r="T7" s="195" t="s">
        <v>5</v>
      </c>
    </row>
    <row r="8" spans="1:20" s="2" customFormat="1">
      <c r="A8" s="222"/>
      <c r="B8" s="191" t="s">
        <v>117</v>
      </c>
      <c r="C8" s="192"/>
      <c r="D8" s="193" t="s">
        <v>8</v>
      </c>
      <c r="E8" s="191" t="s">
        <v>117</v>
      </c>
      <c r="F8" s="192"/>
      <c r="G8" s="193" t="s">
        <v>8</v>
      </c>
      <c r="H8" s="194" t="s">
        <v>117</v>
      </c>
      <c r="I8" s="152"/>
      <c r="J8" s="144"/>
      <c r="K8" s="229"/>
      <c r="L8" s="230"/>
      <c r="M8" s="193" t="s">
        <v>116</v>
      </c>
      <c r="N8" s="193" t="s">
        <v>6</v>
      </c>
      <c r="O8" s="193" t="s">
        <v>8</v>
      </c>
      <c r="P8" s="193" t="s">
        <v>116</v>
      </c>
      <c r="Q8" s="193" t="s">
        <v>6</v>
      </c>
      <c r="R8" s="193" t="s">
        <v>8</v>
      </c>
      <c r="S8" s="194" t="s">
        <v>117</v>
      </c>
      <c r="T8" s="151"/>
    </row>
    <row r="9" spans="1:20">
      <c r="A9" s="105" t="s">
        <v>11</v>
      </c>
      <c r="B9" s="200" t="s">
        <v>3</v>
      </c>
      <c r="C9" s="201" t="s">
        <v>3</v>
      </c>
      <c r="D9" s="200" t="s">
        <v>3</v>
      </c>
      <c r="E9" s="202" t="s">
        <v>3</v>
      </c>
      <c r="F9" s="200" t="s">
        <v>3</v>
      </c>
      <c r="G9" s="203" t="s">
        <v>3</v>
      </c>
      <c r="H9" s="200" t="s">
        <v>3</v>
      </c>
      <c r="I9" s="200" t="s">
        <v>3</v>
      </c>
      <c r="K9" s="106" t="s">
        <v>11</v>
      </c>
      <c r="L9" s="132" t="s">
        <v>145</v>
      </c>
      <c r="M9" s="134">
        <v>17934</v>
      </c>
      <c r="N9" s="133">
        <v>18647</v>
      </c>
      <c r="O9" s="132">
        <v>0.96</v>
      </c>
      <c r="P9" s="140" t="s">
        <v>3</v>
      </c>
      <c r="Q9" s="141" t="s">
        <v>3</v>
      </c>
      <c r="R9" s="141" t="s">
        <v>3</v>
      </c>
      <c r="S9" s="140" t="s">
        <v>3</v>
      </c>
      <c r="T9" s="141" t="s">
        <v>3</v>
      </c>
    </row>
    <row r="10" spans="1:20">
      <c r="A10" s="104" t="s">
        <v>12</v>
      </c>
      <c r="B10" s="139" t="s">
        <v>3</v>
      </c>
      <c r="C10" s="142" t="s">
        <v>3</v>
      </c>
      <c r="D10" s="139" t="s">
        <v>3</v>
      </c>
      <c r="E10" s="204" t="s">
        <v>3</v>
      </c>
      <c r="F10" s="139" t="s">
        <v>3</v>
      </c>
      <c r="G10" s="205" t="s">
        <v>3</v>
      </c>
      <c r="H10" s="139" t="s">
        <v>3</v>
      </c>
      <c r="I10" s="139" t="s">
        <v>3</v>
      </c>
      <c r="K10" s="5" t="s">
        <v>12</v>
      </c>
      <c r="L10" t="s">
        <v>2</v>
      </c>
      <c r="M10" s="135">
        <v>21090</v>
      </c>
      <c r="N10" s="1">
        <v>21821</v>
      </c>
      <c r="O10">
        <v>0.97</v>
      </c>
      <c r="P10" s="135">
        <v>3156</v>
      </c>
      <c r="Q10" s="1">
        <v>3174</v>
      </c>
      <c r="R10" s="167">
        <v>0</v>
      </c>
      <c r="S10" s="168">
        <v>17.600000000000001</v>
      </c>
      <c r="T10" s="166">
        <v>17</v>
      </c>
    </row>
    <row r="11" spans="1:20">
      <c r="A11" s="104" t="s">
        <v>13</v>
      </c>
      <c r="B11" s="139" t="s">
        <v>3</v>
      </c>
      <c r="C11" s="142" t="s">
        <v>3</v>
      </c>
      <c r="D11" s="139" t="s">
        <v>3</v>
      </c>
      <c r="E11" s="204" t="s">
        <v>3</v>
      </c>
      <c r="F11" s="139" t="s">
        <v>3</v>
      </c>
      <c r="G11" s="205" t="s">
        <v>3</v>
      </c>
      <c r="H11" s="139" t="s">
        <v>3</v>
      </c>
      <c r="I11" s="139" t="s">
        <v>3</v>
      </c>
      <c r="K11" s="5" t="s">
        <v>13</v>
      </c>
      <c r="L11" t="s">
        <v>2</v>
      </c>
      <c r="M11" s="135">
        <v>25591</v>
      </c>
      <c r="N11" s="1">
        <v>25320</v>
      </c>
      <c r="O11">
        <v>1.01</v>
      </c>
      <c r="P11" s="135">
        <v>4501</v>
      </c>
      <c r="Q11" s="1">
        <v>3499</v>
      </c>
      <c r="R11">
        <v>0.04</v>
      </c>
      <c r="S11" s="168">
        <v>21.3</v>
      </c>
      <c r="T11" s="166">
        <v>16</v>
      </c>
    </row>
    <row r="12" spans="1:20">
      <c r="A12" s="104" t="s">
        <v>14</v>
      </c>
      <c r="B12" s="139" t="s">
        <v>3</v>
      </c>
      <c r="C12" s="142" t="s">
        <v>3</v>
      </c>
      <c r="D12" s="139" t="s">
        <v>3</v>
      </c>
      <c r="E12" s="204" t="s">
        <v>3</v>
      </c>
      <c r="F12" s="139" t="s">
        <v>3</v>
      </c>
      <c r="G12" s="205" t="s">
        <v>3</v>
      </c>
      <c r="H12" s="139" t="s">
        <v>3</v>
      </c>
      <c r="I12" s="139" t="s">
        <v>3</v>
      </c>
      <c r="K12" s="5" t="s">
        <v>14</v>
      </c>
      <c r="M12" s="135">
        <v>31059</v>
      </c>
      <c r="N12" s="1">
        <v>29651</v>
      </c>
      <c r="O12">
        <v>1.05</v>
      </c>
      <c r="P12" s="135">
        <v>5219</v>
      </c>
      <c r="Q12" s="1">
        <v>4097</v>
      </c>
      <c r="R12">
        <v>0.04</v>
      </c>
      <c r="S12" s="168">
        <v>20.399999999999999</v>
      </c>
      <c r="T12" s="166">
        <v>16.2</v>
      </c>
    </row>
    <row r="13" spans="1:20">
      <c r="A13" s="104" t="s">
        <v>15</v>
      </c>
      <c r="B13" s="139" t="s">
        <v>3</v>
      </c>
      <c r="C13" s="142" t="s">
        <v>3</v>
      </c>
      <c r="D13" s="139" t="s">
        <v>3</v>
      </c>
      <c r="E13" s="204" t="s">
        <v>3</v>
      </c>
      <c r="F13" s="139" t="s">
        <v>3</v>
      </c>
      <c r="G13" s="205" t="s">
        <v>3</v>
      </c>
      <c r="H13" s="139" t="s">
        <v>3</v>
      </c>
      <c r="I13" s="139" t="s">
        <v>3</v>
      </c>
      <c r="K13" s="5" t="s">
        <v>15</v>
      </c>
      <c r="M13" s="135">
        <v>35451</v>
      </c>
      <c r="N13" s="1">
        <v>32835</v>
      </c>
      <c r="O13">
        <v>1.08</v>
      </c>
      <c r="P13" s="135">
        <v>4392</v>
      </c>
      <c r="Q13" s="1">
        <v>3184</v>
      </c>
      <c r="R13">
        <v>0.03</v>
      </c>
      <c r="S13" s="168">
        <v>14.1</v>
      </c>
      <c r="T13" s="166">
        <v>10.7</v>
      </c>
    </row>
    <row r="14" spans="1:20">
      <c r="A14" s="104" t="s">
        <v>16</v>
      </c>
      <c r="B14" s="139" t="s">
        <v>3</v>
      </c>
      <c r="C14" s="142" t="s">
        <v>3</v>
      </c>
      <c r="D14" s="139" t="s">
        <v>3</v>
      </c>
      <c r="E14" s="204" t="s">
        <v>3</v>
      </c>
      <c r="F14" s="139" t="s">
        <v>3</v>
      </c>
      <c r="G14" s="205" t="s">
        <v>3</v>
      </c>
      <c r="H14" s="139" t="s">
        <v>3</v>
      </c>
      <c r="I14" s="139" t="s">
        <v>3</v>
      </c>
      <c r="K14" s="5" t="s">
        <v>16</v>
      </c>
      <c r="M14" s="135">
        <v>38607</v>
      </c>
      <c r="N14" s="1">
        <v>35197</v>
      </c>
      <c r="O14" s="167">
        <v>1.1000000000000001</v>
      </c>
      <c r="P14" s="135">
        <v>3156</v>
      </c>
      <c r="Q14" s="1">
        <v>2362</v>
      </c>
      <c r="R14">
        <v>0.02</v>
      </c>
      <c r="S14" s="168">
        <v>8.9</v>
      </c>
      <c r="T14" s="166">
        <v>7.2</v>
      </c>
    </row>
    <row r="15" spans="1:20">
      <c r="A15" s="104" t="s">
        <v>17</v>
      </c>
      <c r="B15" s="10">
        <v>147400</v>
      </c>
      <c r="C15" s="142" t="s">
        <v>100</v>
      </c>
      <c r="D15" s="139" t="s">
        <v>100</v>
      </c>
      <c r="E15" s="204" t="s">
        <v>3</v>
      </c>
      <c r="F15" s="139" t="s">
        <v>3</v>
      </c>
      <c r="G15" s="205" t="s">
        <v>3</v>
      </c>
      <c r="H15" s="139" t="s">
        <v>3</v>
      </c>
      <c r="I15" s="139" t="s">
        <v>3</v>
      </c>
      <c r="K15" s="5" t="s">
        <v>17</v>
      </c>
      <c r="M15" s="135">
        <v>42007</v>
      </c>
      <c r="N15" s="1">
        <v>37812</v>
      </c>
      <c r="O15">
        <v>1.1100000000000001</v>
      </c>
      <c r="P15" s="135">
        <v>3401</v>
      </c>
      <c r="Q15" s="1">
        <v>2615</v>
      </c>
      <c r="R15">
        <v>0.01</v>
      </c>
      <c r="S15" s="168">
        <v>8.8000000000000007</v>
      </c>
      <c r="T15" s="166">
        <v>7.4</v>
      </c>
    </row>
    <row r="16" spans="1:20">
      <c r="A16" s="104" t="s">
        <v>18</v>
      </c>
      <c r="B16" s="10">
        <v>153770</v>
      </c>
      <c r="C16" s="136">
        <v>134930</v>
      </c>
      <c r="D16" s="5">
        <v>1.1399999999999999</v>
      </c>
      <c r="E16" s="107">
        <v>6370</v>
      </c>
      <c r="F16" s="137" t="s">
        <v>100</v>
      </c>
      <c r="G16" s="138" t="s">
        <v>100</v>
      </c>
      <c r="H16" s="169">
        <v>4.3215739484396201</v>
      </c>
      <c r="I16" s="170" t="s">
        <v>100</v>
      </c>
      <c r="K16" s="5" t="s">
        <v>18</v>
      </c>
      <c r="M16" s="135">
        <v>45879</v>
      </c>
      <c r="N16" s="1">
        <v>41159</v>
      </c>
      <c r="O16">
        <v>1.1100000000000001</v>
      </c>
      <c r="P16" s="135">
        <v>3872</v>
      </c>
      <c r="Q16" s="1">
        <v>3347</v>
      </c>
      <c r="R16" s="167">
        <v>0</v>
      </c>
      <c r="S16" s="168">
        <v>9.1999999999999993</v>
      </c>
      <c r="T16" s="166">
        <v>8.9</v>
      </c>
    </row>
    <row r="17" spans="1:20">
      <c r="A17" s="104" t="s">
        <v>19</v>
      </c>
      <c r="B17" s="7">
        <v>161300</v>
      </c>
      <c r="C17" s="136">
        <v>137030</v>
      </c>
      <c r="D17" s="5">
        <v>1.18</v>
      </c>
      <c r="E17" s="107">
        <v>7530</v>
      </c>
      <c r="F17" s="6">
        <v>2100</v>
      </c>
      <c r="G17" s="108">
        <v>3.7486545238300195E-2</v>
      </c>
      <c r="H17" s="169">
        <v>4.8969239773687976</v>
      </c>
      <c r="I17" s="169">
        <v>1.556362558363596</v>
      </c>
      <c r="K17" s="5" t="s">
        <v>19</v>
      </c>
      <c r="M17" s="135">
        <v>50246</v>
      </c>
      <c r="N17" s="1">
        <v>44360</v>
      </c>
      <c r="O17">
        <v>1.1299999999999999</v>
      </c>
      <c r="P17" s="135">
        <v>4367</v>
      </c>
      <c r="Q17" s="1">
        <v>3200</v>
      </c>
      <c r="R17">
        <v>0.02</v>
      </c>
      <c r="S17" s="168">
        <v>9.5</v>
      </c>
      <c r="T17" s="166">
        <v>7.8</v>
      </c>
    </row>
    <row r="18" spans="1:20">
      <c r="A18" s="104" t="s">
        <v>20</v>
      </c>
      <c r="B18" s="4">
        <v>172250</v>
      </c>
      <c r="C18" s="136">
        <v>142300</v>
      </c>
      <c r="D18" s="5">
        <v>1.21</v>
      </c>
      <c r="E18" s="107">
        <v>10950</v>
      </c>
      <c r="F18" s="6">
        <v>5270</v>
      </c>
      <c r="G18" s="108">
        <v>3.3356335787070979E-2</v>
      </c>
      <c r="H18" s="169">
        <v>6.7885926844389335</v>
      </c>
      <c r="I18" s="169">
        <v>3.8458731664598989</v>
      </c>
      <c r="K18" s="5" t="s">
        <v>20</v>
      </c>
      <c r="M18" s="135">
        <v>53891</v>
      </c>
      <c r="N18" s="1">
        <v>47255</v>
      </c>
      <c r="O18">
        <v>1.1399999999999999</v>
      </c>
      <c r="P18" s="135">
        <v>3645</v>
      </c>
      <c r="Q18" s="1">
        <v>2896</v>
      </c>
      <c r="R18">
        <v>0.01</v>
      </c>
      <c r="S18" s="168">
        <v>7.3</v>
      </c>
      <c r="T18" s="166">
        <v>6.5</v>
      </c>
    </row>
    <row r="19" spans="1:20">
      <c r="A19" s="104" t="s">
        <v>21</v>
      </c>
      <c r="B19" s="8">
        <v>180890</v>
      </c>
      <c r="C19" s="136">
        <v>149850</v>
      </c>
      <c r="D19" s="5">
        <v>1.21</v>
      </c>
      <c r="E19" s="107">
        <v>8640</v>
      </c>
      <c r="F19" s="6">
        <v>7550</v>
      </c>
      <c r="G19" s="108">
        <v>-3.3303624542790899E-3</v>
      </c>
      <c r="H19" s="169">
        <v>5.015965166908563</v>
      </c>
      <c r="I19" s="169">
        <v>5.3056921995783553</v>
      </c>
      <c r="K19" s="5" t="s">
        <v>21</v>
      </c>
      <c r="M19" s="135">
        <v>57586</v>
      </c>
      <c r="N19" s="1">
        <v>49973</v>
      </c>
      <c r="O19">
        <v>1.1499999999999999</v>
      </c>
      <c r="P19" s="135">
        <v>3695</v>
      </c>
      <c r="Q19" s="1">
        <v>2718</v>
      </c>
      <c r="R19">
        <v>0.01</v>
      </c>
      <c r="S19" s="168">
        <v>6.9</v>
      </c>
      <c r="T19" s="166">
        <v>5.8</v>
      </c>
    </row>
    <row r="20" spans="1:20">
      <c r="A20" s="104" t="s">
        <v>22</v>
      </c>
      <c r="B20" s="9">
        <v>182950</v>
      </c>
      <c r="C20" s="136">
        <v>153410</v>
      </c>
      <c r="D20" s="5">
        <v>1.19</v>
      </c>
      <c r="E20" s="107">
        <v>2060</v>
      </c>
      <c r="F20" s="6">
        <v>3560</v>
      </c>
      <c r="G20" s="108">
        <v>-1.4584577842079671E-2</v>
      </c>
      <c r="H20" s="169">
        <v>1.1388136436508374</v>
      </c>
      <c r="I20" s="169">
        <v>2.3757090423757088</v>
      </c>
      <c r="K20" s="5" t="s">
        <v>22</v>
      </c>
      <c r="L20" s="179"/>
      <c r="M20" s="135">
        <v>60629</v>
      </c>
      <c r="N20" s="180">
        <v>52453</v>
      </c>
      <c r="O20" s="179">
        <v>1.1599999999999999</v>
      </c>
      <c r="P20" s="135">
        <v>3043</v>
      </c>
      <c r="Q20" s="180">
        <v>2480</v>
      </c>
      <c r="R20" s="181">
        <v>0</v>
      </c>
      <c r="S20" s="168">
        <v>5.3</v>
      </c>
      <c r="T20" s="182">
        <v>5</v>
      </c>
    </row>
    <row r="21" spans="1:20">
      <c r="A21" s="171" t="s">
        <v>23</v>
      </c>
      <c r="B21" s="172">
        <v>185810</v>
      </c>
      <c r="C21" s="173">
        <v>151330</v>
      </c>
      <c r="D21" s="174">
        <v>1.23</v>
      </c>
      <c r="E21" s="175">
        <v>2860</v>
      </c>
      <c r="F21" s="176">
        <v>-2080</v>
      </c>
      <c r="G21" s="177">
        <v>3.5290532370364947E-2</v>
      </c>
      <c r="H21" s="178">
        <v>1.5632686526373327</v>
      </c>
      <c r="I21" s="178">
        <v>-1.3558438172218239</v>
      </c>
      <c r="K21" s="174" t="s">
        <v>23</v>
      </c>
      <c r="L21" s="183"/>
      <c r="M21" s="184">
        <v>62407</v>
      </c>
      <c r="N21" s="185">
        <v>54001</v>
      </c>
      <c r="O21" s="183">
        <v>1.1599999999999999</v>
      </c>
      <c r="P21" s="184">
        <v>1779</v>
      </c>
      <c r="Q21" s="185">
        <v>1549</v>
      </c>
      <c r="R21" s="208" t="s">
        <v>126</v>
      </c>
      <c r="S21" s="186">
        <v>2.9</v>
      </c>
      <c r="T21" s="187">
        <v>3</v>
      </c>
    </row>
    <row r="22" spans="1:20">
      <c r="A22" t="s">
        <v>104</v>
      </c>
    </row>
    <row r="23" spans="1:20">
      <c r="A23" t="s">
        <v>1</v>
      </c>
    </row>
    <row r="24" spans="1:20">
      <c r="A24" t="s">
        <v>146</v>
      </c>
    </row>
    <row r="27" spans="1:20">
      <c r="F27" s="262"/>
    </row>
    <row r="28" spans="1:20">
      <c r="F28" s="262"/>
    </row>
    <row r="29" spans="1:20">
      <c r="F29" s="262"/>
    </row>
    <row r="30" spans="1:20">
      <c r="F30" s="262"/>
    </row>
    <row r="31" spans="1:20">
      <c r="F31" s="262"/>
    </row>
    <row r="32" spans="1:20">
      <c r="F32" s="262"/>
    </row>
    <row r="33" spans="6:6">
      <c r="F33" s="262"/>
    </row>
  </sheetData>
  <customSheetViews>
    <customSheetView guid="{9AE21196-3959-42B9-9A86-A7908CCC405D}" scale="70" fitToPage="1">
      <selection activeCell="G32" sqref="G32:H32"/>
      <pageMargins left="0.70866141732283472" right="0.70866141732283472" top="0.74803149606299213" bottom="0.74803149606299213" header="0.31496062992125984" footer="0.31496062992125984"/>
      <printOptions horizontalCentered="1"/>
      <pageSetup paperSize="9" scale="60" fitToHeight="0" orientation="landscape" r:id="rId1"/>
    </customSheetView>
  </customSheetViews>
  <mergeCells count="8">
    <mergeCell ref="A6:A8"/>
    <mergeCell ref="S6:T6"/>
    <mergeCell ref="K6:L8"/>
    <mergeCell ref="M6:O6"/>
    <mergeCell ref="P6:R6"/>
    <mergeCell ref="H6:I6"/>
    <mergeCell ref="E6:G6"/>
    <mergeCell ref="B6:D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0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D7C52-4E2E-4E99-B28F-0E41ED292E21}">
  <sheetPr>
    <pageSetUpPr fitToPage="1"/>
  </sheetPr>
  <dimension ref="A1:BF62"/>
  <sheetViews>
    <sheetView showGridLines="0" zoomScale="70" zoomScaleNormal="70" workbookViewId="0">
      <selection activeCell="A2" sqref="A2"/>
    </sheetView>
  </sheetViews>
  <sheetFormatPr defaultRowHeight="18.75" outlineLevelRow="1"/>
  <cols>
    <col min="1" max="1" width="19.125" style="77" customWidth="1"/>
    <col min="2" max="7" width="11.625" style="77" customWidth="1"/>
    <col min="8" max="8" width="9" style="77"/>
    <col min="9" max="9" width="3.375" style="77" bestFit="1" customWidth="1"/>
    <col min="10" max="13" width="11.625" style="77" customWidth="1"/>
    <col min="14" max="14" width="9" style="77"/>
    <col min="15" max="15" width="19" style="77" customWidth="1"/>
    <col min="16" max="21" width="11.625" style="77" customWidth="1"/>
    <col min="22" max="22" width="9" style="77"/>
    <col min="23" max="23" width="3.375" style="77" bestFit="1" customWidth="1"/>
    <col min="24" max="27" width="11.625" style="77" customWidth="1"/>
    <col min="28" max="16384" width="9" style="77"/>
  </cols>
  <sheetData>
    <row r="1" spans="1:58" ht="24">
      <c r="A1" s="206" t="s">
        <v>153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9"/>
      <c r="O1" s="148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</row>
    <row r="2" spans="1:58" ht="24">
      <c r="A2" s="20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9"/>
      <c r="O2" s="148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</row>
    <row r="3" spans="1:58">
      <c r="A3" s="215" t="s">
        <v>108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O3" s="215" t="s">
        <v>114</v>
      </c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</row>
    <row r="4" spans="1:58">
      <c r="A4" s="239" t="s">
        <v>4</v>
      </c>
      <c r="B4" s="242" t="s">
        <v>27</v>
      </c>
      <c r="C4" s="235" t="s">
        <v>28</v>
      </c>
      <c r="D4" s="245"/>
      <c r="E4" s="235" t="s">
        <v>29</v>
      </c>
      <c r="F4" s="236"/>
      <c r="G4" s="236"/>
      <c r="H4" s="236"/>
      <c r="I4" s="236"/>
      <c r="J4" s="236"/>
      <c r="K4" s="236"/>
      <c r="L4" s="236"/>
      <c r="M4" s="236"/>
      <c r="O4" s="239" t="s">
        <v>4</v>
      </c>
      <c r="P4" s="242" t="s">
        <v>27</v>
      </c>
      <c r="Q4" s="246" t="s">
        <v>28</v>
      </c>
      <c r="R4" s="247"/>
      <c r="S4" s="246" t="s">
        <v>29</v>
      </c>
      <c r="T4" s="248"/>
      <c r="U4" s="248"/>
      <c r="V4" s="248"/>
      <c r="W4" s="248"/>
      <c r="X4" s="248"/>
      <c r="Y4" s="248"/>
      <c r="Z4" s="248"/>
      <c r="AA4" s="248"/>
      <c r="AK4" s="92"/>
      <c r="AO4" s="92"/>
      <c r="AS4" s="92"/>
      <c r="AW4" s="92"/>
      <c r="AZ4" s="92"/>
      <c r="BC4" s="92"/>
      <c r="BF4" s="92"/>
    </row>
    <row r="5" spans="1:58">
      <c r="A5" s="240"/>
      <c r="B5" s="243"/>
      <c r="C5" s="242" t="s">
        <v>27</v>
      </c>
      <c r="D5" s="242" t="s">
        <v>99</v>
      </c>
      <c r="E5" s="242" t="s">
        <v>27</v>
      </c>
      <c r="F5" s="242" t="s">
        <v>30</v>
      </c>
      <c r="G5" s="235" t="s">
        <v>31</v>
      </c>
      <c r="H5" s="236"/>
      <c r="I5" s="236"/>
      <c r="J5" s="236"/>
      <c r="K5" s="236"/>
      <c r="L5" s="245"/>
      <c r="M5" s="237" t="s">
        <v>32</v>
      </c>
      <c r="O5" s="240"/>
      <c r="P5" s="243"/>
      <c r="Q5" s="242" t="s">
        <v>27</v>
      </c>
      <c r="R5" s="242" t="s">
        <v>99</v>
      </c>
      <c r="S5" s="242" t="s">
        <v>27</v>
      </c>
      <c r="T5" s="242" t="s">
        <v>30</v>
      </c>
      <c r="U5" s="246" t="s">
        <v>31</v>
      </c>
      <c r="V5" s="248"/>
      <c r="W5" s="248"/>
      <c r="X5" s="248"/>
      <c r="Y5" s="248"/>
      <c r="Z5" s="247"/>
      <c r="AA5" s="237" t="s">
        <v>32</v>
      </c>
    </row>
    <row r="6" spans="1:58" ht="37.5" customHeight="1">
      <c r="A6" s="241"/>
      <c r="B6" s="244"/>
      <c r="C6" s="244"/>
      <c r="D6" s="244"/>
      <c r="E6" s="244"/>
      <c r="F6" s="244"/>
      <c r="G6" s="127" t="s">
        <v>27</v>
      </c>
      <c r="H6" s="235" t="s">
        <v>33</v>
      </c>
      <c r="I6" s="236"/>
      <c r="J6" s="127" t="s">
        <v>101</v>
      </c>
      <c r="K6" s="127" t="s">
        <v>105</v>
      </c>
      <c r="L6" s="127" t="s">
        <v>34</v>
      </c>
      <c r="M6" s="238"/>
      <c r="O6" s="241"/>
      <c r="P6" s="244"/>
      <c r="Q6" s="244"/>
      <c r="R6" s="244"/>
      <c r="S6" s="244"/>
      <c r="T6" s="244"/>
      <c r="U6" s="127" t="s">
        <v>27</v>
      </c>
      <c r="V6" s="235" t="s">
        <v>33</v>
      </c>
      <c r="W6" s="236"/>
      <c r="X6" s="127" t="s">
        <v>101</v>
      </c>
      <c r="Y6" s="127" t="s">
        <v>105</v>
      </c>
      <c r="Z6" s="127" t="s">
        <v>34</v>
      </c>
      <c r="AA6" s="238"/>
    </row>
    <row r="7" spans="1:58">
      <c r="A7" s="81" t="s">
        <v>112</v>
      </c>
      <c r="B7" s="93"/>
      <c r="C7" s="94"/>
      <c r="D7" s="94"/>
      <c r="E7" s="94"/>
      <c r="F7" s="94"/>
      <c r="G7" s="94"/>
      <c r="H7" s="94"/>
      <c r="I7" s="13"/>
      <c r="J7" s="94"/>
      <c r="K7" s="94"/>
      <c r="L7" s="94"/>
      <c r="M7" s="94"/>
      <c r="O7" s="18" t="s">
        <v>35</v>
      </c>
      <c r="P7" s="12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58" hidden="1" outlineLevel="1">
      <c r="A8" s="86" t="s">
        <v>36</v>
      </c>
      <c r="B8" s="95"/>
      <c r="C8" s="96"/>
      <c r="D8" s="96"/>
      <c r="E8" s="96"/>
      <c r="F8" s="96"/>
      <c r="G8" s="96"/>
      <c r="H8" s="96"/>
      <c r="I8" s="14"/>
      <c r="J8" s="96"/>
      <c r="K8" s="96"/>
      <c r="L8" s="96"/>
      <c r="M8" s="96"/>
      <c r="O8" s="19" t="s">
        <v>36</v>
      </c>
      <c r="P8" s="20">
        <v>17934</v>
      </c>
      <c r="Q8" s="21">
        <v>17432</v>
      </c>
      <c r="R8" s="22">
        <v>848</v>
      </c>
      <c r="S8" s="22">
        <v>503</v>
      </c>
      <c r="T8" s="22">
        <v>68</v>
      </c>
      <c r="U8" s="22">
        <v>360</v>
      </c>
      <c r="V8" s="23" t="s">
        <v>3</v>
      </c>
      <c r="W8" s="14"/>
      <c r="X8" s="23" t="s">
        <v>3</v>
      </c>
      <c r="Y8" s="23" t="s">
        <v>3</v>
      </c>
      <c r="Z8" s="23" t="s">
        <v>3</v>
      </c>
      <c r="AA8" s="22">
        <v>75</v>
      </c>
    </row>
    <row r="9" spans="1:58" hidden="1" outlineLevel="1">
      <c r="A9" s="86" t="s">
        <v>37</v>
      </c>
      <c r="B9" s="95"/>
      <c r="C9" s="96"/>
      <c r="D9" s="96"/>
      <c r="E9" s="96"/>
      <c r="F9" s="96"/>
      <c r="G9" s="96"/>
      <c r="H9" s="96"/>
      <c r="I9" s="14"/>
      <c r="J9" s="96"/>
      <c r="K9" s="96"/>
      <c r="L9" s="96"/>
      <c r="M9" s="96"/>
      <c r="O9" s="19" t="s">
        <v>37</v>
      </c>
      <c r="P9" s="20">
        <v>21090</v>
      </c>
      <c r="Q9" s="21">
        <v>20372</v>
      </c>
      <c r="R9" s="22">
        <v>970</v>
      </c>
      <c r="S9" s="22">
        <v>718</v>
      </c>
      <c r="T9" s="22">
        <v>75</v>
      </c>
      <c r="U9" s="22">
        <v>522</v>
      </c>
      <c r="V9" s="23" t="s">
        <v>3</v>
      </c>
      <c r="W9" s="14"/>
      <c r="X9" s="23" t="s">
        <v>3</v>
      </c>
      <c r="Y9" s="23" t="s">
        <v>3</v>
      </c>
      <c r="Z9" s="23" t="s">
        <v>3</v>
      </c>
      <c r="AA9" s="22">
        <v>121</v>
      </c>
    </row>
    <row r="10" spans="1:58" hidden="1" outlineLevel="1">
      <c r="A10" s="86" t="s">
        <v>38</v>
      </c>
      <c r="B10" s="95"/>
      <c r="C10" s="96"/>
      <c r="D10" s="96"/>
      <c r="E10" s="96"/>
      <c r="F10" s="96"/>
      <c r="G10" s="96"/>
      <c r="H10" s="96"/>
      <c r="I10" s="14"/>
      <c r="J10" s="96"/>
      <c r="K10" s="96"/>
      <c r="L10" s="96"/>
      <c r="M10" s="96"/>
      <c r="O10" s="19" t="s">
        <v>38</v>
      </c>
      <c r="P10" s="20">
        <v>25591</v>
      </c>
      <c r="Q10" s="21">
        <v>24198</v>
      </c>
      <c r="R10" s="22">
        <v>641</v>
      </c>
      <c r="S10" s="21">
        <v>1393</v>
      </c>
      <c r="T10" s="22">
        <v>186</v>
      </c>
      <c r="U10" s="21">
        <v>1034</v>
      </c>
      <c r="V10" s="23" t="s">
        <v>3</v>
      </c>
      <c r="W10" s="14"/>
      <c r="X10" s="23" t="s">
        <v>3</v>
      </c>
      <c r="Y10" s="23" t="s">
        <v>3</v>
      </c>
      <c r="Z10" s="23" t="s">
        <v>3</v>
      </c>
      <c r="AA10" s="22">
        <v>173</v>
      </c>
    </row>
    <row r="11" spans="1:58" hidden="1" outlineLevel="1">
      <c r="A11" s="86" t="s">
        <v>39</v>
      </c>
      <c r="B11" s="95"/>
      <c r="C11" s="96"/>
      <c r="D11" s="96"/>
      <c r="E11" s="96"/>
      <c r="F11" s="96"/>
      <c r="G11" s="96"/>
      <c r="H11" s="96"/>
      <c r="I11" s="14"/>
      <c r="J11" s="96"/>
      <c r="K11" s="96"/>
      <c r="L11" s="96"/>
      <c r="M11" s="96"/>
      <c r="O11" s="19" t="s">
        <v>39</v>
      </c>
      <c r="P11" s="20">
        <v>31059</v>
      </c>
      <c r="Q11" s="21">
        <v>28731</v>
      </c>
      <c r="R11" s="22">
        <v>477</v>
      </c>
      <c r="S11" s="21">
        <v>2328</v>
      </c>
      <c r="T11" s="22">
        <v>344</v>
      </c>
      <c r="U11" s="21">
        <v>1720</v>
      </c>
      <c r="V11" s="23" t="s">
        <v>3</v>
      </c>
      <c r="W11" s="14"/>
      <c r="X11" s="23" t="s">
        <v>3</v>
      </c>
      <c r="Y11" s="23" t="s">
        <v>3</v>
      </c>
      <c r="Z11" s="23" t="s">
        <v>3</v>
      </c>
      <c r="AA11" s="22">
        <v>264</v>
      </c>
    </row>
    <row r="12" spans="1:58" hidden="1" outlineLevel="1">
      <c r="A12" s="86" t="s">
        <v>40</v>
      </c>
      <c r="B12" s="95"/>
      <c r="C12" s="96"/>
      <c r="D12" s="96"/>
      <c r="E12" s="96"/>
      <c r="F12" s="96"/>
      <c r="G12" s="96"/>
      <c r="H12" s="96"/>
      <c r="I12" s="24" t="s">
        <v>41</v>
      </c>
      <c r="J12" s="96"/>
      <c r="K12" s="96"/>
      <c r="L12" s="96"/>
      <c r="M12" s="96"/>
      <c r="O12" s="19" t="s">
        <v>40</v>
      </c>
      <c r="P12" s="20">
        <v>35451</v>
      </c>
      <c r="Q12" s="21">
        <v>32189</v>
      </c>
      <c r="R12" s="22">
        <v>307</v>
      </c>
      <c r="S12" s="21">
        <v>3262</v>
      </c>
      <c r="T12" s="22">
        <v>318</v>
      </c>
      <c r="U12" s="21">
        <v>2679</v>
      </c>
      <c r="V12" s="21">
        <v>1565</v>
      </c>
      <c r="W12" s="24" t="s">
        <v>41</v>
      </c>
      <c r="X12" s="23" t="s">
        <v>3</v>
      </c>
      <c r="Y12" s="22">
        <v>137</v>
      </c>
      <c r="Z12" s="22">
        <v>977</v>
      </c>
      <c r="AA12" s="22">
        <v>264</v>
      </c>
    </row>
    <row r="13" spans="1:58" hidden="1" outlineLevel="1">
      <c r="A13" s="86" t="s">
        <v>42</v>
      </c>
      <c r="B13" s="95"/>
      <c r="C13" s="10">
        <v>123390</v>
      </c>
      <c r="D13" s="96"/>
      <c r="E13" s="96"/>
      <c r="F13" s="96"/>
      <c r="G13" s="96"/>
      <c r="H13" s="96"/>
      <c r="I13" s="24" t="s">
        <v>41</v>
      </c>
      <c r="J13" s="96"/>
      <c r="K13" s="96"/>
      <c r="L13" s="96"/>
      <c r="M13" s="96"/>
      <c r="O13" s="19" t="s">
        <v>42</v>
      </c>
      <c r="P13" s="20">
        <v>38607</v>
      </c>
      <c r="Q13" s="21">
        <v>34705</v>
      </c>
      <c r="R13" s="22">
        <v>196</v>
      </c>
      <c r="S13" s="21">
        <v>3902</v>
      </c>
      <c r="T13" s="22">
        <v>447</v>
      </c>
      <c r="U13" s="21">
        <v>3302</v>
      </c>
      <c r="V13" s="21">
        <v>1834</v>
      </c>
      <c r="W13" s="24" t="s">
        <v>41</v>
      </c>
      <c r="X13" s="23" t="s">
        <v>3</v>
      </c>
      <c r="Y13" s="22">
        <v>216</v>
      </c>
      <c r="Z13" s="21">
        <v>1252</v>
      </c>
      <c r="AA13" s="22">
        <v>154</v>
      </c>
    </row>
    <row r="14" spans="1:58" collapsed="1">
      <c r="A14" s="86" t="s">
        <v>43</v>
      </c>
      <c r="B14" s="97">
        <v>147400</v>
      </c>
      <c r="C14" s="10">
        <v>126290</v>
      </c>
      <c r="D14" s="96">
        <v>290</v>
      </c>
      <c r="E14" s="10">
        <v>21110</v>
      </c>
      <c r="F14" s="10">
        <v>1130</v>
      </c>
      <c r="G14" s="10">
        <v>19670</v>
      </c>
      <c r="H14" s="131" t="s">
        <v>100</v>
      </c>
      <c r="I14" s="24"/>
      <c r="J14" s="131" t="s">
        <v>100</v>
      </c>
      <c r="K14" s="131" t="s">
        <v>100</v>
      </c>
      <c r="L14" s="131" t="s">
        <v>100</v>
      </c>
      <c r="M14" s="96">
        <v>310</v>
      </c>
      <c r="O14" s="19" t="s">
        <v>43</v>
      </c>
      <c r="P14" s="20">
        <v>42007</v>
      </c>
      <c r="Q14" s="21">
        <v>37413</v>
      </c>
      <c r="R14" s="22">
        <v>180</v>
      </c>
      <c r="S14" s="21">
        <v>4594</v>
      </c>
      <c r="T14" s="22">
        <v>435</v>
      </c>
      <c r="U14" s="21">
        <v>3940</v>
      </c>
      <c r="V14" s="21">
        <v>2336</v>
      </c>
      <c r="W14" s="24" t="s">
        <v>41</v>
      </c>
      <c r="X14" s="23" t="s">
        <v>3</v>
      </c>
      <c r="Y14" s="22">
        <v>295</v>
      </c>
      <c r="Z14" s="21">
        <v>1310</v>
      </c>
      <c r="AA14" s="22">
        <v>218</v>
      </c>
    </row>
    <row r="15" spans="1:58">
      <c r="A15" s="86" t="s">
        <v>44</v>
      </c>
      <c r="B15" s="97">
        <v>153770</v>
      </c>
      <c r="C15" s="10">
        <v>134680</v>
      </c>
      <c r="D15" s="96">
        <v>250</v>
      </c>
      <c r="E15" s="10">
        <v>19080</v>
      </c>
      <c r="F15" s="98">
        <v>450</v>
      </c>
      <c r="G15" s="10">
        <v>18380</v>
      </c>
      <c r="H15" s="131" t="s">
        <v>100</v>
      </c>
      <c r="I15" s="24"/>
      <c r="J15" s="131" t="s">
        <v>100</v>
      </c>
      <c r="K15" s="131" t="s">
        <v>100</v>
      </c>
      <c r="L15" s="131" t="s">
        <v>100</v>
      </c>
      <c r="M15" s="96">
        <v>250</v>
      </c>
      <c r="O15" s="19" t="s">
        <v>44</v>
      </c>
      <c r="P15" s="20">
        <v>45879</v>
      </c>
      <c r="Q15" s="21">
        <v>40773</v>
      </c>
      <c r="R15" s="22">
        <v>196</v>
      </c>
      <c r="S15" s="21">
        <v>5106</v>
      </c>
      <c r="T15" s="22">
        <v>429</v>
      </c>
      <c r="U15" s="21">
        <v>4476</v>
      </c>
      <c r="V15" s="21">
        <v>2619</v>
      </c>
      <c r="W15" s="24" t="s">
        <v>41</v>
      </c>
      <c r="X15" s="23" t="s">
        <v>3</v>
      </c>
      <c r="Y15" s="22">
        <v>369</v>
      </c>
      <c r="Z15" s="21">
        <v>1488</v>
      </c>
      <c r="AA15" s="22">
        <v>201</v>
      </c>
    </row>
    <row r="16" spans="1:58">
      <c r="A16" s="86" t="s">
        <v>45</v>
      </c>
      <c r="B16" s="88">
        <v>161300</v>
      </c>
      <c r="C16" s="7">
        <v>136650</v>
      </c>
      <c r="D16" s="25">
        <v>370</v>
      </c>
      <c r="E16" s="26">
        <v>24650</v>
      </c>
      <c r="F16" s="26">
        <v>1130</v>
      </c>
      <c r="G16" s="27">
        <v>23080</v>
      </c>
      <c r="H16" s="131" t="s">
        <v>100</v>
      </c>
      <c r="I16" s="24"/>
      <c r="J16" s="131" t="s">
        <v>100</v>
      </c>
      <c r="K16" s="96">
        <v>1000</v>
      </c>
      <c r="L16" s="25">
        <v>2000</v>
      </c>
      <c r="M16" s="96">
        <v>440</v>
      </c>
      <c r="O16" s="19" t="s">
        <v>45</v>
      </c>
      <c r="P16" s="20">
        <v>50246</v>
      </c>
      <c r="Q16" s="21">
        <v>43922</v>
      </c>
      <c r="R16" s="22">
        <v>260</v>
      </c>
      <c r="S16" s="21">
        <v>6324</v>
      </c>
      <c r="T16" s="22">
        <v>394</v>
      </c>
      <c r="U16" s="21">
        <v>5764</v>
      </c>
      <c r="V16" s="21">
        <v>3520</v>
      </c>
      <c r="W16" s="24" t="s">
        <v>41</v>
      </c>
      <c r="X16" s="23" t="s">
        <v>3</v>
      </c>
      <c r="Y16" s="22">
        <v>419</v>
      </c>
      <c r="Z16" s="21">
        <v>1825</v>
      </c>
      <c r="AA16" s="22">
        <v>166</v>
      </c>
    </row>
    <row r="17" spans="1:27">
      <c r="A17" s="86" t="s">
        <v>46</v>
      </c>
      <c r="B17" s="39">
        <v>172250</v>
      </c>
      <c r="C17" s="4">
        <v>141560</v>
      </c>
      <c r="D17" s="96">
        <v>390</v>
      </c>
      <c r="E17" s="4">
        <v>30690</v>
      </c>
      <c r="F17" s="4">
        <v>1150</v>
      </c>
      <c r="G17" s="4">
        <v>29120</v>
      </c>
      <c r="H17" s="4">
        <v>17890</v>
      </c>
      <c r="I17" s="14"/>
      <c r="J17" s="4">
        <v>990</v>
      </c>
      <c r="K17" s="4">
        <v>600</v>
      </c>
      <c r="L17" s="4">
        <v>9640</v>
      </c>
      <c r="M17" s="4">
        <v>420</v>
      </c>
      <c r="O17" s="19" t="s">
        <v>46</v>
      </c>
      <c r="P17" s="20">
        <v>53891</v>
      </c>
      <c r="Q17" s="21">
        <v>46863</v>
      </c>
      <c r="R17" s="22">
        <v>280</v>
      </c>
      <c r="S17" s="21">
        <v>7028</v>
      </c>
      <c r="T17" s="22">
        <v>326</v>
      </c>
      <c r="U17" s="21">
        <v>6593</v>
      </c>
      <c r="V17" s="21">
        <v>3675</v>
      </c>
      <c r="W17" s="14"/>
      <c r="X17" s="22">
        <v>303</v>
      </c>
      <c r="Y17" s="22">
        <v>498</v>
      </c>
      <c r="Z17" s="21">
        <v>2118</v>
      </c>
      <c r="AA17" s="22">
        <v>109</v>
      </c>
    </row>
    <row r="18" spans="1:27">
      <c r="A18" s="86" t="s">
        <v>47</v>
      </c>
      <c r="B18" s="89">
        <v>180890</v>
      </c>
      <c r="C18" s="8">
        <v>149190</v>
      </c>
      <c r="D18" s="96">
        <v>260</v>
      </c>
      <c r="E18" s="8">
        <v>31700</v>
      </c>
      <c r="F18" s="8">
        <v>570</v>
      </c>
      <c r="G18" s="8">
        <v>31060</v>
      </c>
      <c r="H18" s="8">
        <v>17690</v>
      </c>
      <c r="I18" s="14"/>
      <c r="J18" s="8">
        <v>930</v>
      </c>
      <c r="K18" s="8">
        <v>1030</v>
      </c>
      <c r="L18" s="8">
        <v>11410</v>
      </c>
      <c r="M18" s="8">
        <v>70</v>
      </c>
      <c r="O18" s="19" t="s">
        <v>47</v>
      </c>
      <c r="P18" s="20">
        <v>57586</v>
      </c>
      <c r="Q18" s="21">
        <v>49598</v>
      </c>
      <c r="R18" s="22">
        <v>276</v>
      </c>
      <c r="S18" s="21">
        <v>7988</v>
      </c>
      <c r="T18" s="22">
        <v>326</v>
      </c>
      <c r="U18" s="21">
        <v>7568</v>
      </c>
      <c r="V18" s="21">
        <v>4127</v>
      </c>
      <c r="W18" s="14"/>
      <c r="X18" s="22">
        <v>349</v>
      </c>
      <c r="Y18" s="22">
        <v>411</v>
      </c>
      <c r="Z18" s="21">
        <v>2681</v>
      </c>
      <c r="AA18" s="22">
        <v>93</v>
      </c>
    </row>
    <row r="19" spans="1:27">
      <c r="A19" s="86" t="s">
        <v>48</v>
      </c>
      <c r="B19" s="90">
        <v>182950</v>
      </c>
      <c r="C19" s="9">
        <v>153140</v>
      </c>
      <c r="D19" s="9">
        <v>190</v>
      </c>
      <c r="E19" s="9">
        <v>29820</v>
      </c>
      <c r="F19" s="91">
        <v>590</v>
      </c>
      <c r="G19" s="91">
        <v>28980</v>
      </c>
      <c r="H19" s="91">
        <v>13600</v>
      </c>
      <c r="I19" s="14"/>
      <c r="J19" s="91">
        <v>1280</v>
      </c>
      <c r="K19" s="91">
        <v>360</v>
      </c>
      <c r="L19" s="91">
        <v>13730</v>
      </c>
      <c r="M19" s="91">
        <v>250</v>
      </c>
      <c r="O19" s="19" t="s">
        <v>48</v>
      </c>
      <c r="P19" s="20">
        <v>60629</v>
      </c>
      <c r="Q19" s="21">
        <v>52102</v>
      </c>
      <c r="R19" s="22">
        <v>259</v>
      </c>
      <c r="S19" s="21">
        <v>8526</v>
      </c>
      <c r="T19" s="22">
        <v>243</v>
      </c>
      <c r="U19" s="21">
        <v>8196</v>
      </c>
      <c r="V19" s="21">
        <v>4292</v>
      </c>
      <c r="W19" s="14"/>
      <c r="X19" s="22">
        <v>308</v>
      </c>
      <c r="Y19" s="22">
        <v>412</v>
      </c>
      <c r="Z19" s="21">
        <v>3184</v>
      </c>
      <c r="AA19" s="22">
        <v>88</v>
      </c>
    </row>
    <row r="20" spans="1:27">
      <c r="A20" s="86" t="s">
        <v>49</v>
      </c>
      <c r="B20" s="99">
        <v>185810</v>
      </c>
      <c r="C20" s="79">
        <v>149360</v>
      </c>
      <c r="D20" s="79">
        <v>1570</v>
      </c>
      <c r="E20" s="79">
        <v>36450</v>
      </c>
      <c r="F20" s="79">
        <v>1150</v>
      </c>
      <c r="G20" s="79">
        <v>35230</v>
      </c>
      <c r="H20" s="79">
        <v>18880</v>
      </c>
      <c r="I20" s="14"/>
      <c r="J20" s="79">
        <v>1120</v>
      </c>
      <c r="K20" s="79">
        <v>1020</v>
      </c>
      <c r="L20" s="79">
        <v>14210</v>
      </c>
      <c r="M20" s="79">
        <v>70</v>
      </c>
      <c r="O20" s="19" t="s">
        <v>49</v>
      </c>
      <c r="P20" s="20">
        <v>62407</v>
      </c>
      <c r="Q20" s="21">
        <v>53616</v>
      </c>
      <c r="R20" s="22">
        <v>286</v>
      </c>
      <c r="S20" s="21">
        <v>8791</v>
      </c>
      <c r="T20" s="22">
        <v>217</v>
      </c>
      <c r="U20" s="21">
        <v>8489</v>
      </c>
      <c r="V20" s="21">
        <v>4327</v>
      </c>
      <c r="W20" s="14"/>
      <c r="X20" s="22">
        <v>293</v>
      </c>
      <c r="Y20" s="22">
        <v>381</v>
      </c>
      <c r="Z20" s="21">
        <v>3487</v>
      </c>
      <c r="AA20" s="22">
        <v>86</v>
      </c>
    </row>
    <row r="21" spans="1:27">
      <c r="A21" s="109" t="s">
        <v>50</v>
      </c>
      <c r="B21" s="110"/>
      <c r="C21" s="111"/>
      <c r="D21" s="111"/>
      <c r="E21" s="111"/>
      <c r="F21" s="111"/>
      <c r="G21" s="111"/>
      <c r="H21" s="111"/>
      <c r="I21" s="112"/>
      <c r="J21" s="111"/>
      <c r="K21" s="111"/>
      <c r="L21" s="111"/>
      <c r="M21" s="111"/>
      <c r="O21" s="117" t="s">
        <v>50</v>
      </c>
      <c r="P21" s="118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</row>
    <row r="22" spans="1:27" hidden="1" outlineLevel="1">
      <c r="A22" s="86" t="s">
        <v>36</v>
      </c>
      <c r="B22" s="95"/>
      <c r="C22" s="96"/>
      <c r="D22" s="96"/>
      <c r="E22" s="96"/>
      <c r="F22" s="96"/>
      <c r="G22" s="96"/>
      <c r="H22" s="96"/>
      <c r="I22" s="14"/>
      <c r="J22" s="96"/>
      <c r="K22" s="96"/>
      <c r="L22" s="96"/>
      <c r="M22" s="96"/>
      <c r="O22" s="19" t="s">
        <v>36</v>
      </c>
      <c r="P22" s="29">
        <v>100</v>
      </c>
      <c r="Q22" s="30">
        <v>97.2</v>
      </c>
      <c r="R22" s="30">
        <v>4.7</v>
      </c>
      <c r="S22" s="30">
        <v>2.8</v>
      </c>
      <c r="T22" s="30">
        <v>0.4</v>
      </c>
      <c r="U22" s="30">
        <v>2</v>
      </c>
      <c r="V22" s="23" t="s">
        <v>3</v>
      </c>
      <c r="W22" s="14"/>
      <c r="X22" s="23" t="s">
        <v>3</v>
      </c>
      <c r="Y22" s="23" t="s">
        <v>3</v>
      </c>
      <c r="Z22" s="23" t="s">
        <v>3</v>
      </c>
      <c r="AA22" s="30">
        <v>0.4</v>
      </c>
    </row>
    <row r="23" spans="1:27" hidden="1" outlineLevel="1">
      <c r="A23" s="86" t="s">
        <v>37</v>
      </c>
      <c r="B23" s="95"/>
      <c r="C23" s="96"/>
      <c r="D23" s="96"/>
      <c r="E23" s="96"/>
      <c r="F23" s="96"/>
      <c r="G23" s="96"/>
      <c r="H23" s="96"/>
      <c r="I23" s="14"/>
      <c r="J23" s="96"/>
      <c r="K23" s="96"/>
      <c r="L23" s="96"/>
      <c r="M23" s="96"/>
      <c r="O23" s="19" t="s">
        <v>37</v>
      </c>
      <c r="P23" s="29">
        <v>100</v>
      </c>
      <c r="Q23" s="30">
        <v>96.6</v>
      </c>
      <c r="R23" s="30">
        <v>4.5999999999999996</v>
      </c>
      <c r="S23" s="30">
        <v>3.4</v>
      </c>
      <c r="T23" s="30">
        <v>0.4</v>
      </c>
      <c r="U23" s="30">
        <v>2.5</v>
      </c>
      <c r="V23" s="23" t="s">
        <v>3</v>
      </c>
      <c r="W23" s="14"/>
      <c r="X23" s="23" t="s">
        <v>3</v>
      </c>
      <c r="Y23" s="23" t="s">
        <v>3</v>
      </c>
      <c r="Z23" s="23" t="s">
        <v>3</v>
      </c>
      <c r="AA23" s="30">
        <v>0.6</v>
      </c>
    </row>
    <row r="24" spans="1:27" hidden="1" outlineLevel="1">
      <c r="A24" s="86" t="s">
        <v>38</v>
      </c>
      <c r="B24" s="95"/>
      <c r="C24" s="96"/>
      <c r="D24" s="96"/>
      <c r="E24" s="96"/>
      <c r="F24" s="96"/>
      <c r="G24" s="96"/>
      <c r="H24" s="96"/>
      <c r="I24" s="14"/>
      <c r="J24" s="96"/>
      <c r="K24" s="96"/>
      <c r="L24" s="96"/>
      <c r="M24" s="96"/>
      <c r="O24" s="19" t="s">
        <v>38</v>
      </c>
      <c r="P24" s="29">
        <v>100</v>
      </c>
      <c r="Q24" s="30">
        <v>94.6</v>
      </c>
      <c r="R24" s="30">
        <v>2.5</v>
      </c>
      <c r="S24" s="30">
        <v>5.4</v>
      </c>
      <c r="T24" s="30">
        <v>0.7</v>
      </c>
      <c r="U24" s="30">
        <v>4</v>
      </c>
      <c r="V24" s="23" t="s">
        <v>3</v>
      </c>
      <c r="W24" s="14"/>
      <c r="X24" s="23" t="s">
        <v>3</v>
      </c>
      <c r="Y24" s="23" t="s">
        <v>3</v>
      </c>
      <c r="Z24" s="23" t="s">
        <v>3</v>
      </c>
      <c r="AA24" s="30">
        <v>0.7</v>
      </c>
    </row>
    <row r="25" spans="1:27" hidden="1" outlineLevel="1">
      <c r="A25" s="86" t="s">
        <v>39</v>
      </c>
      <c r="B25" s="95"/>
      <c r="C25" s="96"/>
      <c r="D25" s="96"/>
      <c r="E25" s="96"/>
      <c r="F25" s="96"/>
      <c r="G25" s="96"/>
      <c r="H25" s="96"/>
      <c r="I25" s="14"/>
      <c r="J25" s="96"/>
      <c r="K25" s="96"/>
      <c r="L25" s="96"/>
      <c r="M25" s="96"/>
      <c r="O25" s="19" t="s">
        <v>39</v>
      </c>
      <c r="P25" s="29">
        <v>100</v>
      </c>
      <c r="Q25" s="30">
        <v>92.5</v>
      </c>
      <c r="R25" s="30">
        <v>1.5</v>
      </c>
      <c r="S25" s="30">
        <v>7.5</v>
      </c>
      <c r="T25" s="30">
        <v>1.1000000000000001</v>
      </c>
      <c r="U25" s="30">
        <v>5.5</v>
      </c>
      <c r="V25" s="23" t="s">
        <v>3</v>
      </c>
      <c r="W25" s="14"/>
      <c r="X25" s="23" t="s">
        <v>3</v>
      </c>
      <c r="Y25" s="23" t="s">
        <v>3</v>
      </c>
      <c r="Z25" s="23" t="s">
        <v>3</v>
      </c>
      <c r="AA25" s="30">
        <v>0.9</v>
      </c>
    </row>
    <row r="26" spans="1:27" hidden="1" outlineLevel="1">
      <c r="A26" s="86" t="s">
        <v>40</v>
      </c>
      <c r="B26" s="95"/>
      <c r="C26" s="96"/>
      <c r="D26" s="96"/>
      <c r="E26" s="96"/>
      <c r="F26" s="96"/>
      <c r="G26" s="96"/>
      <c r="H26" s="96"/>
      <c r="I26" s="24" t="s">
        <v>41</v>
      </c>
      <c r="J26" s="96"/>
      <c r="K26" s="96"/>
      <c r="L26" s="96"/>
      <c r="M26" s="96"/>
      <c r="O26" s="19" t="s">
        <v>40</v>
      </c>
      <c r="P26" s="29">
        <v>100</v>
      </c>
      <c r="Q26" s="30">
        <v>90.8</v>
      </c>
      <c r="R26" s="30">
        <v>0.9</v>
      </c>
      <c r="S26" s="30">
        <v>9.1999999999999993</v>
      </c>
      <c r="T26" s="30">
        <v>0.9</v>
      </c>
      <c r="U26" s="30">
        <v>7.6</v>
      </c>
      <c r="V26" s="30">
        <v>4.4000000000000004</v>
      </c>
      <c r="W26" s="24" t="s">
        <v>41</v>
      </c>
      <c r="X26" s="23" t="s">
        <v>3</v>
      </c>
      <c r="Y26" s="30">
        <v>0.4</v>
      </c>
      <c r="Z26" s="30">
        <v>2.8</v>
      </c>
      <c r="AA26" s="30">
        <v>0.7</v>
      </c>
    </row>
    <row r="27" spans="1:27" hidden="1" outlineLevel="1">
      <c r="A27" s="86" t="s">
        <v>42</v>
      </c>
      <c r="B27" s="95"/>
      <c r="C27" s="96"/>
      <c r="D27" s="96"/>
      <c r="E27" s="96"/>
      <c r="F27" s="96"/>
      <c r="G27" s="96"/>
      <c r="H27" s="96"/>
      <c r="I27" s="24" t="s">
        <v>41</v>
      </c>
      <c r="J27" s="96"/>
      <c r="K27" s="96"/>
      <c r="L27" s="96"/>
      <c r="M27" s="96"/>
      <c r="O27" s="19" t="s">
        <v>42</v>
      </c>
      <c r="P27" s="29">
        <v>100</v>
      </c>
      <c r="Q27" s="30">
        <v>89.9</v>
      </c>
      <c r="R27" s="30">
        <v>0.5</v>
      </c>
      <c r="S27" s="30">
        <v>10.1</v>
      </c>
      <c r="T27" s="30">
        <v>1.2</v>
      </c>
      <c r="U27" s="30">
        <v>8.6</v>
      </c>
      <c r="V27" s="30">
        <v>4.8</v>
      </c>
      <c r="W27" s="24" t="s">
        <v>41</v>
      </c>
      <c r="X27" s="23" t="s">
        <v>3</v>
      </c>
      <c r="Y27" s="30">
        <v>0.6</v>
      </c>
      <c r="Z27" s="30">
        <v>3.2</v>
      </c>
      <c r="AA27" s="30">
        <v>0.4</v>
      </c>
    </row>
    <row r="28" spans="1:27" collapsed="1">
      <c r="A28" s="86" t="s">
        <v>43</v>
      </c>
      <c r="B28" s="100">
        <f>+B14/B14*100</f>
        <v>100</v>
      </c>
      <c r="C28" s="101">
        <f>+C14/$B14*100</f>
        <v>85.678426051560379</v>
      </c>
      <c r="D28" s="101">
        <f t="shared" ref="D28:M28" si="0">+D14/$B14*100</f>
        <v>0.19674355495251017</v>
      </c>
      <c r="E28" s="101">
        <f t="shared" si="0"/>
        <v>14.321573948439619</v>
      </c>
      <c r="F28" s="101">
        <f t="shared" si="0"/>
        <v>0.76662143826322937</v>
      </c>
      <c r="G28" s="101">
        <f t="shared" si="0"/>
        <v>13.344640434192673</v>
      </c>
      <c r="H28" s="131" t="s">
        <v>100</v>
      </c>
      <c r="I28" s="24"/>
      <c r="J28" s="131" t="s">
        <v>100</v>
      </c>
      <c r="K28" s="131" t="s">
        <v>100</v>
      </c>
      <c r="L28" s="131" t="s">
        <v>100</v>
      </c>
      <c r="M28" s="101">
        <f t="shared" si="0"/>
        <v>0.21031207598371776</v>
      </c>
      <c r="O28" s="19" t="s">
        <v>43</v>
      </c>
      <c r="P28" s="29">
        <v>100</v>
      </c>
      <c r="Q28" s="30">
        <v>89.1</v>
      </c>
      <c r="R28" s="30">
        <v>0.4</v>
      </c>
      <c r="S28" s="30">
        <v>10.9</v>
      </c>
      <c r="T28" s="30">
        <v>1</v>
      </c>
      <c r="U28" s="30">
        <v>9.4</v>
      </c>
      <c r="V28" s="30">
        <v>5.6</v>
      </c>
      <c r="W28" s="24" t="s">
        <v>41</v>
      </c>
      <c r="X28" s="23" t="s">
        <v>3</v>
      </c>
      <c r="Y28" s="30">
        <v>0.7</v>
      </c>
      <c r="Z28" s="30">
        <v>3.1</v>
      </c>
      <c r="AA28" s="30">
        <v>0.5</v>
      </c>
    </row>
    <row r="29" spans="1:27">
      <c r="A29" s="86" t="s">
        <v>44</v>
      </c>
      <c r="B29" s="100">
        <f t="shared" ref="B29:B34" si="1">+B15/B15*100</f>
        <v>100</v>
      </c>
      <c r="C29" s="101">
        <f t="shared" ref="C29:M29" si="2">+C15/$B15*100</f>
        <v>87.585354750601553</v>
      </c>
      <c r="D29" s="101">
        <f t="shared" si="2"/>
        <v>0.16258047733628145</v>
      </c>
      <c r="E29" s="101">
        <f t="shared" si="2"/>
        <v>12.408142030305001</v>
      </c>
      <c r="F29" s="101">
        <f t="shared" si="2"/>
        <v>0.29264485920530664</v>
      </c>
      <c r="G29" s="101">
        <f t="shared" si="2"/>
        <v>11.952916693763413</v>
      </c>
      <c r="H29" s="131" t="s">
        <v>100</v>
      </c>
      <c r="I29" s="24"/>
      <c r="J29" s="131" t="s">
        <v>100</v>
      </c>
      <c r="K29" s="131" t="s">
        <v>100</v>
      </c>
      <c r="L29" s="131" t="s">
        <v>100</v>
      </c>
      <c r="M29" s="101">
        <f t="shared" si="2"/>
        <v>0.16258047733628145</v>
      </c>
      <c r="O29" s="19" t="s">
        <v>44</v>
      </c>
      <c r="P29" s="29">
        <v>100</v>
      </c>
      <c r="Q29" s="30">
        <v>88.9</v>
      </c>
      <c r="R29" s="30">
        <v>0.4</v>
      </c>
      <c r="S29" s="30">
        <v>11.1</v>
      </c>
      <c r="T29" s="30">
        <v>0.9</v>
      </c>
      <c r="U29" s="30">
        <v>9.8000000000000007</v>
      </c>
      <c r="V29" s="30">
        <v>5.7</v>
      </c>
      <c r="W29" s="24" t="s">
        <v>41</v>
      </c>
      <c r="X29" s="23" t="s">
        <v>3</v>
      </c>
      <c r="Y29" s="30">
        <v>0.8</v>
      </c>
      <c r="Z29" s="30">
        <v>3.2</v>
      </c>
      <c r="AA29" s="30">
        <v>0.4</v>
      </c>
    </row>
    <row r="30" spans="1:27">
      <c r="A30" s="86" t="s">
        <v>45</v>
      </c>
      <c r="B30" s="100">
        <f t="shared" si="1"/>
        <v>100</v>
      </c>
      <c r="C30" s="101">
        <f t="shared" ref="C30:M30" si="3">+C16/$B16*100</f>
        <v>84.717916924984507</v>
      </c>
      <c r="D30" s="101">
        <f t="shared" si="3"/>
        <v>0.22938623682579046</v>
      </c>
      <c r="E30" s="101">
        <f t="shared" si="3"/>
        <v>15.282083075015498</v>
      </c>
      <c r="F30" s="101">
        <f t="shared" si="3"/>
        <v>0.70055796652200875</v>
      </c>
      <c r="G30" s="101">
        <f t="shared" si="3"/>
        <v>14.30874147551147</v>
      </c>
      <c r="H30" s="131" t="s">
        <v>100</v>
      </c>
      <c r="I30" s="24"/>
      <c r="J30" s="131" t="s">
        <v>100</v>
      </c>
      <c r="K30" s="101">
        <f t="shared" si="3"/>
        <v>0.61996280223186617</v>
      </c>
      <c r="L30" s="101">
        <f t="shared" si="3"/>
        <v>1.2399256044637323</v>
      </c>
      <c r="M30" s="101">
        <f t="shared" si="3"/>
        <v>0.27278363298202107</v>
      </c>
      <c r="O30" s="19" t="s">
        <v>45</v>
      </c>
      <c r="P30" s="29">
        <v>100</v>
      </c>
      <c r="Q30" s="30">
        <v>87.4</v>
      </c>
      <c r="R30" s="30">
        <v>0.5</v>
      </c>
      <c r="S30" s="30">
        <v>12.6</v>
      </c>
      <c r="T30" s="30">
        <v>0.8</v>
      </c>
      <c r="U30" s="30">
        <v>11.5</v>
      </c>
      <c r="V30" s="30">
        <v>7</v>
      </c>
      <c r="W30" s="24" t="s">
        <v>41</v>
      </c>
      <c r="X30" s="23" t="s">
        <v>3</v>
      </c>
      <c r="Y30" s="30">
        <v>0.8</v>
      </c>
      <c r="Z30" s="30">
        <v>3.6</v>
      </c>
      <c r="AA30" s="30">
        <v>0.3</v>
      </c>
    </row>
    <row r="31" spans="1:27">
      <c r="A31" s="86" t="s">
        <v>46</v>
      </c>
      <c r="B31" s="100">
        <f t="shared" si="1"/>
        <v>100</v>
      </c>
      <c r="C31" s="101">
        <f t="shared" ref="C31:M31" si="4">+C17/$B17*100</f>
        <v>82.182873730043539</v>
      </c>
      <c r="D31" s="101">
        <f t="shared" si="4"/>
        <v>0.22641509433962265</v>
      </c>
      <c r="E31" s="101">
        <f t="shared" si="4"/>
        <v>17.817126269956461</v>
      </c>
      <c r="F31" s="101">
        <f t="shared" si="4"/>
        <v>0.66763425253991282</v>
      </c>
      <c r="G31" s="101">
        <f t="shared" si="4"/>
        <v>16.90566037735849</v>
      </c>
      <c r="H31" s="101">
        <f t="shared" si="4"/>
        <v>10.386066763425255</v>
      </c>
      <c r="I31" s="14"/>
      <c r="J31" s="101">
        <f>+J17/$B17*100</f>
        <v>0.57474600870827286</v>
      </c>
      <c r="K31" s="101">
        <f t="shared" si="4"/>
        <v>0.34833091436865021</v>
      </c>
      <c r="L31" s="101">
        <f t="shared" si="4"/>
        <v>5.5965166908563138</v>
      </c>
      <c r="M31" s="101">
        <f t="shared" si="4"/>
        <v>0.24383164005805516</v>
      </c>
      <c r="O31" s="19" t="s">
        <v>46</v>
      </c>
      <c r="P31" s="29">
        <v>100</v>
      </c>
      <c r="Q31" s="30">
        <v>87</v>
      </c>
      <c r="R31" s="30">
        <v>0.5</v>
      </c>
      <c r="S31" s="30">
        <v>13</v>
      </c>
      <c r="T31" s="30">
        <v>0.6</v>
      </c>
      <c r="U31" s="30">
        <v>12.2</v>
      </c>
      <c r="V31" s="30">
        <v>6.8</v>
      </c>
      <c r="W31" s="14"/>
      <c r="X31" s="30">
        <v>0.6</v>
      </c>
      <c r="Y31" s="30">
        <v>0.9</v>
      </c>
      <c r="Z31" s="30">
        <v>3.9</v>
      </c>
      <c r="AA31" s="30">
        <v>0.2</v>
      </c>
    </row>
    <row r="32" spans="1:27">
      <c r="A32" s="86" t="s">
        <v>47</v>
      </c>
      <c r="B32" s="100">
        <f t="shared" si="1"/>
        <v>100</v>
      </c>
      <c r="C32" s="101">
        <f t="shared" ref="C32:M32" si="5">+C18/$B18*100</f>
        <v>82.475537619547794</v>
      </c>
      <c r="D32" s="101">
        <f t="shared" si="5"/>
        <v>0.14373376084913483</v>
      </c>
      <c r="E32" s="101">
        <f t="shared" si="5"/>
        <v>17.524462380452206</v>
      </c>
      <c r="F32" s="101">
        <f t="shared" si="5"/>
        <v>0.31510862955387248</v>
      </c>
      <c r="G32" s="101">
        <f t="shared" si="5"/>
        <v>17.170656199900492</v>
      </c>
      <c r="H32" s="101">
        <f t="shared" si="5"/>
        <v>9.7794239593122896</v>
      </c>
      <c r="I32" s="14"/>
      <c r="J32" s="101">
        <f>+J18/$B18*100</f>
        <v>0.51412460611421307</v>
      </c>
      <c r="K32" s="101">
        <f t="shared" si="5"/>
        <v>0.56940682182541869</v>
      </c>
      <c r="L32" s="101">
        <f t="shared" si="5"/>
        <v>6.3077008126485712</v>
      </c>
      <c r="M32" s="101">
        <f t="shared" si="5"/>
        <v>3.8697550997843992E-2</v>
      </c>
      <c r="O32" s="19" t="s">
        <v>47</v>
      </c>
      <c r="P32" s="29">
        <v>100</v>
      </c>
      <c r="Q32" s="30">
        <v>86.1</v>
      </c>
      <c r="R32" s="30">
        <v>0.5</v>
      </c>
      <c r="S32" s="30">
        <v>13.9</v>
      </c>
      <c r="T32" s="30">
        <v>0.6</v>
      </c>
      <c r="U32" s="30">
        <v>13.1</v>
      </c>
      <c r="V32" s="30">
        <v>7.2</v>
      </c>
      <c r="W32" s="14"/>
      <c r="X32" s="30">
        <v>0.6</v>
      </c>
      <c r="Y32" s="30">
        <v>0.7</v>
      </c>
      <c r="Z32" s="30">
        <v>4.7</v>
      </c>
      <c r="AA32" s="30">
        <v>0.2</v>
      </c>
    </row>
    <row r="33" spans="1:27">
      <c r="A33" s="86" t="s">
        <v>48</v>
      </c>
      <c r="B33" s="100">
        <f t="shared" si="1"/>
        <v>100</v>
      </c>
      <c r="C33" s="101">
        <f t="shared" ref="C33:M33" si="6">+C19/$B19*100</f>
        <v>83.705930582126271</v>
      </c>
      <c r="D33" s="101">
        <f t="shared" si="6"/>
        <v>0.10385351188849413</v>
      </c>
      <c r="E33" s="101">
        <f t="shared" si="6"/>
        <v>16.299535392183657</v>
      </c>
      <c r="F33" s="101">
        <f t="shared" si="6"/>
        <v>0.32249248428532384</v>
      </c>
      <c r="G33" s="101">
        <f t="shared" si="6"/>
        <v>15.840393550150313</v>
      </c>
      <c r="H33" s="101">
        <f t="shared" si="6"/>
        <v>7.4337250614922104</v>
      </c>
      <c r="I33" s="14"/>
      <c r="J33" s="101">
        <f>+J19/$B19*100</f>
        <v>0.69964471166985509</v>
      </c>
      <c r="K33" s="101">
        <f t="shared" si="6"/>
        <v>0.19677507515714676</v>
      </c>
      <c r="L33" s="101">
        <f t="shared" si="6"/>
        <v>7.5047827275211807</v>
      </c>
      <c r="M33" s="101">
        <f t="shared" si="6"/>
        <v>0.13664935774801859</v>
      </c>
      <c r="O33" s="19" t="s">
        <v>48</v>
      </c>
      <c r="P33" s="29">
        <v>100</v>
      </c>
      <c r="Q33" s="30">
        <v>85.9</v>
      </c>
      <c r="R33" s="30">
        <v>0.4</v>
      </c>
      <c r="S33" s="30">
        <v>14.1</v>
      </c>
      <c r="T33" s="30">
        <v>0.4</v>
      </c>
      <c r="U33" s="30">
        <v>13.5</v>
      </c>
      <c r="V33" s="30">
        <v>7.1</v>
      </c>
      <c r="W33" s="14"/>
      <c r="X33" s="30">
        <v>0.5</v>
      </c>
      <c r="Y33" s="30">
        <v>0.7</v>
      </c>
      <c r="Z33" s="30">
        <v>5.3</v>
      </c>
      <c r="AA33" s="30">
        <v>0.1</v>
      </c>
    </row>
    <row r="34" spans="1:27">
      <c r="A34" s="113" t="s">
        <v>49</v>
      </c>
      <c r="B34" s="114">
        <f t="shared" si="1"/>
        <v>100</v>
      </c>
      <c r="C34" s="115">
        <f t="shared" ref="C34:M34" si="7">+C20/$B20*100</f>
        <v>80.383187126634738</v>
      </c>
      <c r="D34" s="115">
        <f t="shared" si="7"/>
        <v>0.84494914159625423</v>
      </c>
      <c r="E34" s="115">
        <f t="shared" si="7"/>
        <v>19.616812873365266</v>
      </c>
      <c r="F34" s="115">
        <f t="shared" si="7"/>
        <v>0.61891179161509069</v>
      </c>
      <c r="G34" s="115">
        <f t="shared" si="7"/>
        <v>18.960228190086646</v>
      </c>
      <c r="H34" s="115">
        <f t="shared" si="7"/>
        <v>10.160917065819923</v>
      </c>
      <c r="I34" s="116"/>
      <c r="J34" s="115">
        <f>+J20/$B20*100</f>
        <v>0.60276626661643606</v>
      </c>
      <c r="K34" s="115">
        <f t="shared" si="7"/>
        <v>0.54894784995425439</v>
      </c>
      <c r="L34" s="115">
        <f t="shared" si="7"/>
        <v>7.6475970076960333</v>
      </c>
      <c r="M34" s="115">
        <f t="shared" si="7"/>
        <v>3.7672891663527254E-2</v>
      </c>
      <c r="O34" s="119" t="s">
        <v>49</v>
      </c>
      <c r="P34" s="120">
        <v>100</v>
      </c>
      <c r="Q34" s="121">
        <v>85.9</v>
      </c>
      <c r="R34" s="121">
        <v>0.5</v>
      </c>
      <c r="S34" s="121">
        <v>14.1</v>
      </c>
      <c r="T34" s="121">
        <v>0.3</v>
      </c>
      <c r="U34" s="121">
        <v>13.6</v>
      </c>
      <c r="V34" s="121">
        <v>6.9</v>
      </c>
      <c r="W34" s="116"/>
      <c r="X34" s="121">
        <v>0.5</v>
      </c>
      <c r="Y34" s="121">
        <v>0.6</v>
      </c>
      <c r="Z34" s="121">
        <v>5.6</v>
      </c>
      <c r="AA34" s="121">
        <v>0.1</v>
      </c>
    </row>
    <row r="35" spans="1:27">
      <c r="A35" s="82" t="s">
        <v>113</v>
      </c>
      <c r="B35" s="122"/>
      <c r="C35" s="123"/>
      <c r="D35" s="123"/>
      <c r="E35" s="123"/>
      <c r="F35" s="123"/>
      <c r="G35" s="123"/>
      <c r="H35" s="123"/>
      <c r="I35" s="124"/>
      <c r="J35" s="123"/>
      <c r="K35" s="123"/>
      <c r="L35" s="123"/>
      <c r="M35" s="123"/>
      <c r="O35" s="28" t="s">
        <v>51</v>
      </c>
      <c r="P35" s="15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7" hidden="1" outlineLevel="1">
      <c r="A36" s="87" t="s">
        <v>66</v>
      </c>
      <c r="B36" s="122">
        <f>+B9-B8</f>
        <v>0</v>
      </c>
      <c r="C36" s="123">
        <f t="shared" ref="C36:M36" si="8">+C9-C8</f>
        <v>0</v>
      </c>
      <c r="D36" s="123">
        <f t="shared" si="8"/>
        <v>0</v>
      </c>
      <c r="E36" s="123">
        <f t="shared" si="8"/>
        <v>0</v>
      </c>
      <c r="F36" s="123">
        <f t="shared" si="8"/>
        <v>0</v>
      </c>
      <c r="G36" s="123">
        <f t="shared" si="8"/>
        <v>0</v>
      </c>
      <c r="H36" s="123">
        <f t="shared" si="8"/>
        <v>0</v>
      </c>
      <c r="I36" s="124"/>
      <c r="J36" s="123">
        <f>+J9-J8</f>
        <v>0</v>
      </c>
      <c r="K36" s="123">
        <f t="shared" si="8"/>
        <v>0</v>
      </c>
      <c r="L36" s="123">
        <f t="shared" si="8"/>
        <v>0</v>
      </c>
      <c r="M36" s="123">
        <f t="shared" si="8"/>
        <v>0</v>
      </c>
      <c r="O36" s="19" t="s">
        <v>70</v>
      </c>
      <c r="P36" s="20">
        <v>3156</v>
      </c>
      <c r="Q36" s="21">
        <v>2940</v>
      </c>
      <c r="R36" s="22">
        <v>122</v>
      </c>
      <c r="S36" s="22">
        <v>215</v>
      </c>
      <c r="T36" s="22">
        <v>7</v>
      </c>
      <c r="U36" s="22">
        <v>162</v>
      </c>
      <c r="V36" s="23" t="s">
        <v>3</v>
      </c>
      <c r="W36" s="14"/>
      <c r="X36" s="23" t="s">
        <v>3</v>
      </c>
      <c r="Y36" s="23" t="s">
        <v>3</v>
      </c>
      <c r="Z36" s="23" t="s">
        <v>3</v>
      </c>
      <c r="AA36" s="22">
        <v>46</v>
      </c>
    </row>
    <row r="37" spans="1:27" hidden="1" outlineLevel="1">
      <c r="A37" s="87" t="s">
        <v>53</v>
      </c>
      <c r="B37" s="122">
        <f t="shared" ref="B37:M47" si="9">+B10-B9</f>
        <v>0</v>
      </c>
      <c r="C37" s="123">
        <f t="shared" si="9"/>
        <v>0</v>
      </c>
      <c r="D37" s="123">
        <f t="shared" si="9"/>
        <v>0</v>
      </c>
      <c r="E37" s="123">
        <f t="shared" si="9"/>
        <v>0</v>
      </c>
      <c r="F37" s="123">
        <f t="shared" si="9"/>
        <v>0</v>
      </c>
      <c r="G37" s="123">
        <f t="shared" si="9"/>
        <v>0</v>
      </c>
      <c r="H37" s="123">
        <f t="shared" si="9"/>
        <v>0</v>
      </c>
      <c r="I37" s="124"/>
      <c r="J37" s="123">
        <f>+J10-J9</f>
        <v>0</v>
      </c>
      <c r="K37" s="123">
        <f t="shared" si="9"/>
        <v>0</v>
      </c>
      <c r="L37" s="123">
        <f t="shared" si="9"/>
        <v>0</v>
      </c>
      <c r="M37" s="123">
        <f t="shared" si="9"/>
        <v>0</v>
      </c>
      <c r="O37" s="19" t="s">
        <v>68</v>
      </c>
      <c r="P37" s="20">
        <v>4501</v>
      </c>
      <c r="Q37" s="21">
        <v>3826</v>
      </c>
      <c r="R37" s="22">
        <v>-329</v>
      </c>
      <c r="S37" s="22">
        <v>675</v>
      </c>
      <c r="T37" s="22">
        <v>112</v>
      </c>
      <c r="U37" s="22">
        <v>512</v>
      </c>
      <c r="V37" s="23" t="s">
        <v>3</v>
      </c>
      <c r="W37" s="14"/>
      <c r="X37" s="23" t="s">
        <v>3</v>
      </c>
      <c r="Y37" s="23" t="s">
        <v>3</v>
      </c>
      <c r="Z37" s="23" t="s">
        <v>3</v>
      </c>
      <c r="AA37" s="22">
        <v>52</v>
      </c>
    </row>
    <row r="38" spans="1:27" hidden="1" outlineLevel="1">
      <c r="A38" s="87" t="s">
        <v>54</v>
      </c>
      <c r="B38" s="122">
        <f t="shared" si="9"/>
        <v>0</v>
      </c>
      <c r="C38" s="123">
        <f t="shared" si="9"/>
        <v>0</v>
      </c>
      <c r="D38" s="123">
        <f t="shared" si="9"/>
        <v>0</v>
      </c>
      <c r="E38" s="123">
        <f t="shared" si="9"/>
        <v>0</v>
      </c>
      <c r="F38" s="123">
        <f t="shared" si="9"/>
        <v>0</v>
      </c>
      <c r="G38" s="123">
        <f t="shared" si="9"/>
        <v>0</v>
      </c>
      <c r="H38" s="123">
        <f t="shared" si="9"/>
        <v>0</v>
      </c>
      <c r="I38" s="124"/>
      <c r="J38" s="123">
        <f>+J11-J10</f>
        <v>0</v>
      </c>
      <c r="K38" s="123">
        <f t="shared" si="9"/>
        <v>0</v>
      </c>
      <c r="L38" s="123">
        <f t="shared" si="9"/>
        <v>0</v>
      </c>
      <c r="M38" s="123">
        <f t="shared" si="9"/>
        <v>0</v>
      </c>
      <c r="O38" s="19" t="s">
        <v>69</v>
      </c>
      <c r="P38" s="20">
        <v>5219</v>
      </c>
      <c r="Q38" s="21">
        <v>4303</v>
      </c>
      <c r="R38" s="22">
        <v>-168</v>
      </c>
      <c r="S38" s="22">
        <v>916</v>
      </c>
      <c r="T38" s="22">
        <v>155</v>
      </c>
      <c r="U38" s="22">
        <v>673</v>
      </c>
      <c r="V38" s="23" t="s">
        <v>3</v>
      </c>
      <c r="W38" s="14"/>
      <c r="X38" s="23" t="s">
        <v>3</v>
      </c>
      <c r="Y38" s="23" t="s">
        <v>3</v>
      </c>
      <c r="Z38" s="23" t="s">
        <v>3</v>
      </c>
      <c r="AA38" s="22">
        <v>88</v>
      </c>
    </row>
    <row r="39" spans="1:27" hidden="1" outlineLevel="1">
      <c r="A39" s="82" t="s">
        <v>55</v>
      </c>
      <c r="B39" s="122">
        <f t="shared" si="9"/>
        <v>0</v>
      </c>
      <c r="C39" s="123">
        <f t="shared" si="9"/>
        <v>0</v>
      </c>
      <c r="D39" s="123">
        <f t="shared" si="9"/>
        <v>0</v>
      </c>
      <c r="E39" s="123">
        <f t="shared" si="9"/>
        <v>0</v>
      </c>
      <c r="F39" s="123">
        <f t="shared" si="9"/>
        <v>0</v>
      </c>
      <c r="G39" s="123">
        <f t="shared" si="9"/>
        <v>0</v>
      </c>
      <c r="H39" s="123">
        <f t="shared" si="9"/>
        <v>0</v>
      </c>
      <c r="I39" s="124"/>
      <c r="J39" s="123">
        <f>+J12-J11</f>
        <v>0</v>
      </c>
      <c r="K39" s="123">
        <f t="shared" si="9"/>
        <v>0</v>
      </c>
      <c r="L39" s="123">
        <f t="shared" si="9"/>
        <v>0</v>
      </c>
      <c r="M39" s="123">
        <f t="shared" si="9"/>
        <v>0</v>
      </c>
      <c r="O39" s="28" t="s">
        <v>55</v>
      </c>
      <c r="P39" s="20">
        <v>4392</v>
      </c>
      <c r="Q39" s="21">
        <v>3458</v>
      </c>
      <c r="R39" s="22">
        <v>-170</v>
      </c>
      <c r="S39" s="22">
        <v>933</v>
      </c>
      <c r="T39" s="22">
        <v>-25</v>
      </c>
      <c r="U39" s="22">
        <v>959</v>
      </c>
      <c r="V39" s="23" t="s">
        <v>3</v>
      </c>
      <c r="W39" s="14"/>
      <c r="X39" s="23" t="s">
        <v>3</v>
      </c>
      <c r="Y39" s="23" t="s">
        <v>3</v>
      </c>
      <c r="Z39" s="23" t="s">
        <v>3</v>
      </c>
      <c r="AA39" s="22">
        <v>0</v>
      </c>
    </row>
    <row r="40" spans="1:27" hidden="1" outlineLevel="1">
      <c r="A40" s="82" t="s">
        <v>56</v>
      </c>
      <c r="B40" s="122">
        <f t="shared" si="9"/>
        <v>0</v>
      </c>
      <c r="C40" s="123">
        <f t="shared" si="9"/>
        <v>123390</v>
      </c>
      <c r="D40" s="123">
        <f t="shared" si="9"/>
        <v>0</v>
      </c>
      <c r="E40" s="123">
        <f t="shared" si="9"/>
        <v>0</v>
      </c>
      <c r="F40" s="123">
        <f t="shared" si="9"/>
        <v>0</v>
      </c>
      <c r="G40" s="123">
        <f t="shared" si="9"/>
        <v>0</v>
      </c>
      <c r="H40" s="123">
        <f t="shared" si="9"/>
        <v>0</v>
      </c>
      <c r="I40" s="125" t="s">
        <v>41</v>
      </c>
      <c r="J40" s="123">
        <f>+J13-J12</f>
        <v>0</v>
      </c>
      <c r="K40" s="123">
        <f t="shared" si="9"/>
        <v>0</v>
      </c>
      <c r="L40" s="123">
        <f t="shared" si="9"/>
        <v>0</v>
      </c>
      <c r="M40" s="123">
        <f t="shared" si="9"/>
        <v>0</v>
      </c>
      <c r="O40" s="28" t="s">
        <v>56</v>
      </c>
      <c r="P40" s="20">
        <v>3156</v>
      </c>
      <c r="Q40" s="21">
        <v>2516</v>
      </c>
      <c r="R40" s="22">
        <v>-111</v>
      </c>
      <c r="S40" s="22">
        <v>641</v>
      </c>
      <c r="T40" s="22">
        <v>129</v>
      </c>
      <c r="U40" s="22">
        <v>623</v>
      </c>
      <c r="V40" s="22">
        <v>269</v>
      </c>
      <c r="W40" s="24" t="s">
        <v>41</v>
      </c>
      <c r="X40" s="23" t="s">
        <v>3</v>
      </c>
      <c r="Y40" s="22">
        <v>79</v>
      </c>
      <c r="Z40" s="22">
        <v>275</v>
      </c>
      <c r="AA40" s="22">
        <v>-110</v>
      </c>
    </row>
    <row r="41" spans="1:27" collapsed="1">
      <c r="A41" s="212" t="s">
        <v>57</v>
      </c>
      <c r="B41" s="131" t="s">
        <v>26</v>
      </c>
      <c r="C41" s="131" t="s">
        <v>26</v>
      </c>
      <c r="D41" s="131" t="s">
        <v>26</v>
      </c>
      <c r="E41" s="131" t="s">
        <v>26</v>
      </c>
      <c r="F41" s="131" t="s">
        <v>26</v>
      </c>
      <c r="G41" s="131" t="s">
        <v>26</v>
      </c>
      <c r="H41" s="131" t="s">
        <v>100</v>
      </c>
      <c r="I41" s="125"/>
      <c r="J41" s="131" t="s">
        <v>100</v>
      </c>
      <c r="K41" s="131" t="s">
        <v>100</v>
      </c>
      <c r="L41" s="131" t="s">
        <v>100</v>
      </c>
      <c r="M41" s="123">
        <f t="shared" si="9"/>
        <v>310</v>
      </c>
      <c r="O41" s="28" t="s">
        <v>57</v>
      </c>
      <c r="P41" s="20">
        <v>3401</v>
      </c>
      <c r="Q41" s="21">
        <v>2709</v>
      </c>
      <c r="R41" s="22">
        <v>-16</v>
      </c>
      <c r="S41" s="22">
        <v>692</v>
      </c>
      <c r="T41" s="22">
        <v>-12</v>
      </c>
      <c r="U41" s="22">
        <v>639</v>
      </c>
      <c r="V41" s="22">
        <v>502</v>
      </c>
      <c r="W41" s="24" t="s">
        <v>41</v>
      </c>
      <c r="X41" s="23" t="s">
        <v>3</v>
      </c>
      <c r="Y41" s="22">
        <v>79</v>
      </c>
      <c r="Z41" s="22">
        <v>58</v>
      </c>
      <c r="AA41" s="22">
        <v>65</v>
      </c>
    </row>
    <row r="42" spans="1:27">
      <c r="A42" s="82" t="s">
        <v>58</v>
      </c>
      <c r="B42" s="122">
        <f t="shared" si="9"/>
        <v>6370</v>
      </c>
      <c r="C42" s="123">
        <f t="shared" si="9"/>
        <v>8390</v>
      </c>
      <c r="D42" s="123">
        <f t="shared" si="9"/>
        <v>-40</v>
      </c>
      <c r="E42" s="123">
        <f t="shared" si="9"/>
        <v>-2030</v>
      </c>
      <c r="F42" s="123">
        <f t="shared" si="9"/>
        <v>-680</v>
      </c>
      <c r="G42" s="123">
        <f t="shared" si="9"/>
        <v>-1290</v>
      </c>
      <c r="H42" s="131" t="s">
        <v>100</v>
      </c>
      <c r="I42" s="125"/>
      <c r="J42" s="131" t="s">
        <v>100</v>
      </c>
      <c r="K42" s="131" t="s">
        <v>100</v>
      </c>
      <c r="L42" s="131" t="s">
        <v>100</v>
      </c>
      <c r="M42" s="123">
        <f t="shared" si="9"/>
        <v>-60</v>
      </c>
      <c r="O42" s="28" t="s">
        <v>58</v>
      </c>
      <c r="P42" s="20">
        <v>3872</v>
      </c>
      <c r="Q42" s="21">
        <v>3360</v>
      </c>
      <c r="R42" s="22">
        <v>16</v>
      </c>
      <c r="S42" s="22">
        <v>512</v>
      </c>
      <c r="T42" s="22">
        <v>-7</v>
      </c>
      <c r="U42" s="22">
        <v>535</v>
      </c>
      <c r="V42" s="22">
        <v>283</v>
      </c>
      <c r="W42" s="24" t="s">
        <v>41</v>
      </c>
      <c r="X42" s="23" t="s">
        <v>3</v>
      </c>
      <c r="Y42" s="22">
        <v>74</v>
      </c>
      <c r="Z42" s="22">
        <v>178</v>
      </c>
      <c r="AA42" s="22">
        <v>-17</v>
      </c>
    </row>
    <row r="43" spans="1:27">
      <c r="A43" s="82" t="s">
        <v>59</v>
      </c>
      <c r="B43" s="122">
        <f t="shared" si="9"/>
        <v>7530</v>
      </c>
      <c r="C43" s="123">
        <f t="shared" si="9"/>
        <v>1970</v>
      </c>
      <c r="D43" s="123">
        <f t="shared" si="9"/>
        <v>120</v>
      </c>
      <c r="E43" s="123">
        <f t="shared" si="9"/>
        <v>5570</v>
      </c>
      <c r="F43" s="123">
        <f t="shared" si="9"/>
        <v>680</v>
      </c>
      <c r="G43" s="123">
        <f t="shared" si="9"/>
        <v>4700</v>
      </c>
      <c r="H43" s="131" t="s">
        <v>100</v>
      </c>
      <c r="I43" s="125"/>
      <c r="J43" s="131" t="s">
        <v>100</v>
      </c>
      <c r="K43" s="131" t="s">
        <v>100</v>
      </c>
      <c r="L43" s="131" t="s">
        <v>100</v>
      </c>
      <c r="M43" s="123">
        <f t="shared" si="9"/>
        <v>190</v>
      </c>
      <c r="O43" s="28" t="s">
        <v>59</v>
      </c>
      <c r="P43" s="20">
        <v>4367</v>
      </c>
      <c r="Q43" s="21">
        <v>3149</v>
      </c>
      <c r="R43" s="22">
        <v>65</v>
      </c>
      <c r="S43" s="21">
        <v>1218</v>
      </c>
      <c r="T43" s="22">
        <v>-35</v>
      </c>
      <c r="U43" s="21">
        <v>1288</v>
      </c>
      <c r="V43" s="22">
        <v>901</v>
      </c>
      <c r="W43" s="24" t="s">
        <v>41</v>
      </c>
      <c r="X43" s="23" t="s">
        <v>3</v>
      </c>
      <c r="Y43" s="22">
        <v>50</v>
      </c>
      <c r="Z43" s="22">
        <v>337</v>
      </c>
      <c r="AA43" s="22">
        <v>-35</v>
      </c>
    </row>
    <row r="44" spans="1:27">
      <c r="A44" s="82" t="s">
        <v>60</v>
      </c>
      <c r="B44" s="122">
        <f t="shared" si="9"/>
        <v>10950</v>
      </c>
      <c r="C44" s="123">
        <f t="shared" si="9"/>
        <v>4910</v>
      </c>
      <c r="D44" s="123">
        <f t="shared" si="9"/>
        <v>20</v>
      </c>
      <c r="E44" s="123">
        <f t="shared" si="9"/>
        <v>6040</v>
      </c>
      <c r="F44" s="123">
        <f t="shared" si="9"/>
        <v>20</v>
      </c>
      <c r="G44" s="123">
        <f t="shared" si="9"/>
        <v>6040</v>
      </c>
      <c r="H44" s="131" t="s">
        <v>100</v>
      </c>
      <c r="I44" s="125"/>
      <c r="J44" s="131" t="s">
        <v>100</v>
      </c>
      <c r="K44" s="123">
        <f t="shared" si="9"/>
        <v>-400</v>
      </c>
      <c r="L44" s="123">
        <f t="shared" si="9"/>
        <v>7640</v>
      </c>
      <c r="M44" s="123">
        <f t="shared" si="9"/>
        <v>-20</v>
      </c>
      <c r="O44" s="28" t="s">
        <v>60</v>
      </c>
      <c r="P44" s="20">
        <v>3645</v>
      </c>
      <c r="Q44" s="21">
        <v>2941</v>
      </c>
      <c r="R44" s="22">
        <v>20</v>
      </c>
      <c r="S44" s="22">
        <v>704</v>
      </c>
      <c r="T44" s="22">
        <v>-68</v>
      </c>
      <c r="U44" s="22">
        <v>829</v>
      </c>
      <c r="V44" s="22">
        <v>458</v>
      </c>
      <c r="W44" s="24" t="s">
        <v>41</v>
      </c>
      <c r="X44" s="23" t="s">
        <v>3</v>
      </c>
      <c r="Y44" s="22">
        <v>79</v>
      </c>
      <c r="Z44" s="22">
        <v>293</v>
      </c>
      <c r="AA44" s="22">
        <v>-57</v>
      </c>
    </row>
    <row r="45" spans="1:27">
      <c r="A45" s="82" t="s">
        <v>61</v>
      </c>
      <c r="B45" s="122">
        <f t="shared" si="9"/>
        <v>8640</v>
      </c>
      <c r="C45" s="123">
        <f t="shared" si="9"/>
        <v>7630</v>
      </c>
      <c r="D45" s="123">
        <f t="shared" si="9"/>
        <v>-130</v>
      </c>
      <c r="E45" s="123">
        <f t="shared" si="9"/>
        <v>1010</v>
      </c>
      <c r="F45" s="123">
        <f t="shared" si="9"/>
        <v>-580</v>
      </c>
      <c r="G45" s="123">
        <f t="shared" si="9"/>
        <v>1940</v>
      </c>
      <c r="H45" s="123">
        <f t="shared" si="9"/>
        <v>-200</v>
      </c>
      <c r="I45" s="124"/>
      <c r="J45" s="123">
        <f>+J18-J17</f>
        <v>-60</v>
      </c>
      <c r="K45" s="123">
        <f t="shared" si="9"/>
        <v>430</v>
      </c>
      <c r="L45" s="123">
        <f t="shared" si="9"/>
        <v>1770</v>
      </c>
      <c r="M45" s="123">
        <f t="shared" si="9"/>
        <v>-350</v>
      </c>
      <c r="O45" s="28" t="s">
        <v>61</v>
      </c>
      <c r="P45" s="20">
        <v>3695</v>
      </c>
      <c r="Q45" s="21">
        <v>2735</v>
      </c>
      <c r="R45" s="22">
        <v>-4</v>
      </c>
      <c r="S45" s="22">
        <v>960</v>
      </c>
      <c r="T45" s="22">
        <v>1</v>
      </c>
      <c r="U45" s="22">
        <v>975</v>
      </c>
      <c r="V45" s="22">
        <v>452</v>
      </c>
      <c r="W45" s="14"/>
      <c r="X45" s="22">
        <v>46</v>
      </c>
      <c r="Y45" s="22">
        <v>-87</v>
      </c>
      <c r="Z45" s="22">
        <v>564</v>
      </c>
      <c r="AA45" s="22">
        <v>-16</v>
      </c>
    </row>
    <row r="46" spans="1:27">
      <c r="A46" s="82" t="s">
        <v>62</v>
      </c>
      <c r="B46" s="122">
        <f t="shared" si="9"/>
        <v>2060</v>
      </c>
      <c r="C46" s="123">
        <f t="shared" si="9"/>
        <v>3950</v>
      </c>
      <c r="D46" s="123">
        <f t="shared" si="9"/>
        <v>-70</v>
      </c>
      <c r="E46" s="123">
        <f t="shared" si="9"/>
        <v>-1880</v>
      </c>
      <c r="F46" s="123">
        <f t="shared" si="9"/>
        <v>20</v>
      </c>
      <c r="G46" s="123">
        <f t="shared" si="9"/>
        <v>-2080</v>
      </c>
      <c r="H46" s="123">
        <f t="shared" si="9"/>
        <v>-4090</v>
      </c>
      <c r="I46" s="124"/>
      <c r="J46" s="123">
        <f>+J19-J18</f>
        <v>350</v>
      </c>
      <c r="K46" s="123">
        <f t="shared" si="9"/>
        <v>-670</v>
      </c>
      <c r="L46" s="123">
        <f t="shared" si="9"/>
        <v>2320</v>
      </c>
      <c r="M46" s="123">
        <f t="shared" si="9"/>
        <v>180</v>
      </c>
      <c r="O46" s="28" t="s">
        <v>62</v>
      </c>
      <c r="P46" s="20">
        <v>3043</v>
      </c>
      <c r="Q46" s="21">
        <v>2504</v>
      </c>
      <c r="R46" s="22">
        <v>-17</v>
      </c>
      <c r="S46" s="22">
        <v>539</v>
      </c>
      <c r="T46" s="22">
        <v>-84</v>
      </c>
      <c r="U46" s="22">
        <v>628</v>
      </c>
      <c r="V46" s="22">
        <v>165</v>
      </c>
      <c r="W46" s="14"/>
      <c r="X46" s="22">
        <v>-41</v>
      </c>
      <c r="Y46" s="22">
        <v>1</v>
      </c>
      <c r="Z46" s="22">
        <v>503</v>
      </c>
      <c r="AA46" s="22">
        <v>-5</v>
      </c>
    </row>
    <row r="47" spans="1:27">
      <c r="A47" s="82" t="s">
        <v>63</v>
      </c>
      <c r="B47" s="122">
        <f t="shared" si="9"/>
        <v>2860</v>
      </c>
      <c r="C47" s="123">
        <f t="shared" si="9"/>
        <v>-3780</v>
      </c>
      <c r="D47" s="123">
        <f t="shared" si="9"/>
        <v>1380</v>
      </c>
      <c r="E47" s="123">
        <f t="shared" si="9"/>
        <v>6630</v>
      </c>
      <c r="F47" s="123">
        <f t="shared" si="9"/>
        <v>560</v>
      </c>
      <c r="G47" s="123">
        <f t="shared" si="9"/>
        <v>6250</v>
      </c>
      <c r="H47" s="123">
        <f t="shared" si="9"/>
        <v>5280</v>
      </c>
      <c r="I47" s="124"/>
      <c r="J47" s="123">
        <f>+J20-J19</f>
        <v>-160</v>
      </c>
      <c r="K47" s="123">
        <f t="shared" si="9"/>
        <v>660</v>
      </c>
      <c r="L47" s="123">
        <f t="shared" si="9"/>
        <v>480</v>
      </c>
      <c r="M47" s="123">
        <f t="shared" si="9"/>
        <v>-180</v>
      </c>
      <c r="O47" s="28" t="s">
        <v>63</v>
      </c>
      <c r="P47" s="20">
        <v>1779</v>
      </c>
      <c r="Q47" s="21">
        <v>1514</v>
      </c>
      <c r="R47" s="22">
        <v>27</v>
      </c>
      <c r="S47" s="22">
        <v>265</v>
      </c>
      <c r="T47" s="22">
        <v>-26</v>
      </c>
      <c r="U47" s="22">
        <v>293</v>
      </c>
      <c r="V47" s="22">
        <v>35</v>
      </c>
      <c r="W47" s="14"/>
      <c r="X47" s="22">
        <v>-15</v>
      </c>
      <c r="Y47" s="22">
        <v>-31</v>
      </c>
      <c r="Z47" s="22">
        <v>304</v>
      </c>
      <c r="AA47" s="22">
        <v>-2</v>
      </c>
    </row>
    <row r="48" spans="1:27">
      <c r="A48" s="109" t="s">
        <v>64</v>
      </c>
      <c r="B48" s="110"/>
      <c r="C48" s="111"/>
      <c r="D48" s="111"/>
      <c r="E48" s="111"/>
      <c r="F48" s="111"/>
      <c r="G48" s="111"/>
      <c r="H48" s="111"/>
      <c r="I48" s="112"/>
      <c r="J48" s="111"/>
      <c r="K48" s="111"/>
      <c r="L48" s="111"/>
      <c r="M48" s="111"/>
      <c r="O48" s="117" t="s">
        <v>64</v>
      </c>
      <c r="P48" s="118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</row>
    <row r="49" spans="1:27" hidden="1" outlineLevel="1">
      <c r="A49" s="86" t="s">
        <v>52</v>
      </c>
      <c r="B49" s="100" t="e">
        <f>+B36/B8*100</f>
        <v>#DIV/0!</v>
      </c>
      <c r="C49" s="101" t="e">
        <f t="shared" ref="C49:M49" si="10">+C36/C8*100</f>
        <v>#DIV/0!</v>
      </c>
      <c r="D49" s="101" t="e">
        <f t="shared" si="10"/>
        <v>#DIV/0!</v>
      </c>
      <c r="E49" s="101" t="e">
        <f t="shared" si="10"/>
        <v>#DIV/0!</v>
      </c>
      <c r="F49" s="101" t="e">
        <f t="shared" si="10"/>
        <v>#DIV/0!</v>
      </c>
      <c r="G49" s="101" t="e">
        <f t="shared" si="10"/>
        <v>#DIV/0!</v>
      </c>
      <c r="H49" s="101" t="e">
        <f t="shared" si="10"/>
        <v>#DIV/0!</v>
      </c>
      <c r="I49" s="14"/>
      <c r="J49" s="101" t="e">
        <f t="shared" ref="J49:J54" si="11">+J36/J8*100</f>
        <v>#DIV/0!</v>
      </c>
      <c r="K49" s="101" t="e">
        <f t="shared" si="10"/>
        <v>#DIV/0!</v>
      </c>
      <c r="L49" s="101" t="e">
        <f t="shared" si="10"/>
        <v>#DIV/0!</v>
      </c>
      <c r="M49" s="101" t="e">
        <f t="shared" si="10"/>
        <v>#DIV/0!</v>
      </c>
      <c r="O49" s="19" t="s">
        <v>67</v>
      </c>
      <c r="P49" s="29">
        <v>17.600000000000001</v>
      </c>
      <c r="Q49" s="30">
        <v>16.899999999999999</v>
      </c>
      <c r="R49" s="30">
        <v>14.4</v>
      </c>
      <c r="S49" s="30">
        <v>42.7</v>
      </c>
      <c r="T49" s="30">
        <v>9.9</v>
      </c>
      <c r="U49" s="30">
        <v>45</v>
      </c>
      <c r="V49" s="23" t="s">
        <v>3</v>
      </c>
      <c r="W49" s="14"/>
      <c r="X49" s="23" t="s">
        <v>3</v>
      </c>
      <c r="Y49" s="23" t="s">
        <v>3</v>
      </c>
      <c r="Z49" s="23" t="s">
        <v>3</v>
      </c>
      <c r="AA49" s="30">
        <v>61.3</v>
      </c>
    </row>
    <row r="50" spans="1:27" hidden="1" outlineLevel="1">
      <c r="A50" s="86" t="s">
        <v>53</v>
      </c>
      <c r="B50" s="100" t="e">
        <f t="shared" ref="B50:M50" si="12">+B37/B9*100</f>
        <v>#DIV/0!</v>
      </c>
      <c r="C50" s="101" t="e">
        <f t="shared" si="12"/>
        <v>#DIV/0!</v>
      </c>
      <c r="D50" s="101" t="e">
        <f t="shared" si="12"/>
        <v>#DIV/0!</v>
      </c>
      <c r="E50" s="101" t="e">
        <f t="shared" si="12"/>
        <v>#DIV/0!</v>
      </c>
      <c r="F50" s="101" t="e">
        <f t="shared" si="12"/>
        <v>#DIV/0!</v>
      </c>
      <c r="G50" s="101" t="e">
        <f t="shared" si="12"/>
        <v>#DIV/0!</v>
      </c>
      <c r="H50" s="101" t="e">
        <f t="shared" si="12"/>
        <v>#DIV/0!</v>
      </c>
      <c r="I50" s="14"/>
      <c r="J50" s="101" t="e">
        <f t="shared" si="11"/>
        <v>#DIV/0!</v>
      </c>
      <c r="K50" s="101" t="e">
        <f t="shared" si="12"/>
        <v>#DIV/0!</v>
      </c>
      <c r="L50" s="101" t="e">
        <f t="shared" si="12"/>
        <v>#DIV/0!</v>
      </c>
      <c r="M50" s="101" t="e">
        <f t="shared" si="12"/>
        <v>#DIV/0!</v>
      </c>
      <c r="O50" s="19" t="s">
        <v>68</v>
      </c>
      <c r="P50" s="29">
        <v>21.3</v>
      </c>
      <c r="Q50" s="30">
        <v>18.8</v>
      </c>
      <c r="R50" s="30">
        <v>-33.9</v>
      </c>
      <c r="S50" s="30">
        <v>94.1</v>
      </c>
      <c r="T50" s="30">
        <v>149.30000000000001</v>
      </c>
      <c r="U50" s="30">
        <v>98.1</v>
      </c>
      <c r="V50" s="23" t="s">
        <v>3</v>
      </c>
      <c r="W50" s="14"/>
      <c r="X50" s="23" t="s">
        <v>3</v>
      </c>
      <c r="Y50" s="23" t="s">
        <v>3</v>
      </c>
      <c r="Z50" s="23" t="s">
        <v>3</v>
      </c>
      <c r="AA50" s="30">
        <v>43</v>
      </c>
    </row>
    <row r="51" spans="1:27" hidden="1" outlineLevel="1">
      <c r="A51" s="86" t="s">
        <v>54</v>
      </c>
      <c r="B51" s="100" t="e">
        <f t="shared" ref="B51:M51" si="13">+B38/B10*100</f>
        <v>#DIV/0!</v>
      </c>
      <c r="C51" s="101" t="e">
        <f t="shared" si="13"/>
        <v>#DIV/0!</v>
      </c>
      <c r="D51" s="101" t="e">
        <f t="shared" si="13"/>
        <v>#DIV/0!</v>
      </c>
      <c r="E51" s="101" t="e">
        <f t="shared" si="13"/>
        <v>#DIV/0!</v>
      </c>
      <c r="F51" s="101" t="e">
        <f t="shared" si="13"/>
        <v>#DIV/0!</v>
      </c>
      <c r="G51" s="101" t="e">
        <f t="shared" si="13"/>
        <v>#DIV/0!</v>
      </c>
      <c r="H51" s="101" t="e">
        <f t="shared" si="13"/>
        <v>#DIV/0!</v>
      </c>
      <c r="I51" s="14"/>
      <c r="J51" s="101" t="e">
        <f t="shared" si="11"/>
        <v>#DIV/0!</v>
      </c>
      <c r="K51" s="101" t="e">
        <f t="shared" si="13"/>
        <v>#DIV/0!</v>
      </c>
      <c r="L51" s="101" t="e">
        <f t="shared" si="13"/>
        <v>#DIV/0!</v>
      </c>
      <c r="M51" s="101" t="e">
        <f t="shared" si="13"/>
        <v>#DIV/0!</v>
      </c>
      <c r="O51" s="19" t="s">
        <v>69</v>
      </c>
      <c r="P51" s="29">
        <v>20.399999999999999</v>
      </c>
      <c r="Q51" s="30">
        <v>17.8</v>
      </c>
      <c r="R51" s="30">
        <v>-26.2</v>
      </c>
      <c r="S51" s="30">
        <v>65.7</v>
      </c>
      <c r="T51" s="30">
        <v>83.1</v>
      </c>
      <c r="U51" s="30">
        <v>65.099999999999994</v>
      </c>
      <c r="V51" s="23" t="s">
        <v>3</v>
      </c>
      <c r="W51" s="14"/>
      <c r="X51" s="23" t="s">
        <v>3</v>
      </c>
      <c r="Y51" s="23" t="s">
        <v>3</v>
      </c>
      <c r="Z51" s="23" t="s">
        <v>3</v>
      </c>
      <c r="AA51" s="30">
        <v>50.6</v>
      </c>
    </row>
    <row r="52" spans="1:27" hidden="1" outlineLevel="1">
      <c r="A52" s="82" t="s">
        <v>55</v>
      </c>
      <c r="B52" s="100" t="e">
        <f t="shared" ref="B52:M52" si="14">+B39/B11*100</f>
        <v>#DIV/0!</v>
      </c>
      <c r="C52" s="101" t="e">
        <f t="shared" si="14"/>
        <v>#DIV/0!</v>
      </c>
      <c r="D52" s="101" t="e">
        <f t="shared" si="14"/>
        <v>#DIV/0!</v>
      </c>
      <c r="E52" s="101" t="e">
        <f t="shared" si="14"/>
        <v>#DIV/0!</v>
      </c>
      <c r="F52" s="101" t="e">
        <f t="shared" si="14"/>
        <v>#DIV/0!</v>
      </c>
      <c r="G52" s="101" t="e">
        <f t="shared" si="14"/>
        <v>#DIV/0!</v>
      </c>
      <c r="H52" s="101" t="e">
        <f t="shared" si="14"/>
        <v>#DIV/0!</v>
      </c>
      <c r="I52" s="14"/>
      <c r="J52" s="101" t="e">
        <f t="shared" si="11"/>
        <v>#DIV/0!</v>
      </c>
      <c r="K52" s="101" t="e">
        <f t="shared" si="14"/>
        <v>#DIV/0!</v>
      </c>
      <c r="L52" s="101" t="e">
        <f t="shared" si="14"/>
        <v>#DIV/0!</v>
      </c>
      <c r="M52" s="101" t="e">
        <f t="shared" si="14"/>
        <v>#DIV/0!</v>
      </c>
      <c r="O52" s="28" t="s">
        <v>55</v>
      </c>
      <c r="P52" s="29">
        <v>14.1</v>
      </c>
      <c r="Q52" s="30">
        <v>12</v>
      </c>
      <c r="R52" s="30">
        <v>-35.5</v>
      </c>
      <c r="S52" s="30">
        <v>40.1</v>
      </c>
      <c r="T52" s="30">
        <v>-7.4</v>
      </c>
      <c r="U52" s="30">
        <v>55.7</v>
      </c>
      <c r="V52" s="23" t="s">
        <v>3</v>
      </c>
      <c r="W52" s="14"/>
      <c r="X52" s="23" t="s">
        <v>3</v>
      </c>
      <c r="Y52" s="23" t="s">
        <v>3</v>
      </c>
      <c r="Z52" s="23" t="s">
        <v>3</v>
      </c>
      <c r="AA52" s="30">
        <v>-0.1</v>
      </c>
    </row>
    <row r="53" spans="1:27" hidden="1" outlineLevel="1">
      <c r="A53" s="82" t="s">
        <v>56</v>
      </c>
      <c r="B53" s="100" t="e">
        <f t="shared" ref="B53:M53" si="15">+B40/B12*100</f>
        <v>#DIV/0!</v>
      </c>
      <c r="C53" s="101" t="e">
        <f t="shared" si="15"/>
        <v>#DIV/0!</v>
      </c>
      <c r="D53" s="101" t="e">
        <f t="shared" si="15"/>
        <v>#DIV/0!</v>
      </c>
      <c r="E53" s="101" t="e">
        <f t="shared" si="15"/>
        <v>#DIV/0!</v>
      </c>
      <c r="F53" s="101" t="e">
        <f t="shared" si="15"/>
        <v>#DIV/0!</v>
      </c>
      <c r="G53" s="101" t="e">
        <f t="shared" si="15"/>
        <v>#DIV/0!</v>
      </c>
      <c r="H53" s="101" t="e">
        <f t="shared" si="15"/>
        <v>#DIV/0!</v>
      </c>
      <c r="I53" s="24" t="s">
        <v>41</v>
      </c>
      <c r="J53" s="101" t="e">
        <f t="shared" si="11"/>
        <v>#DIV/0!</v>
      </c>
      <c r="K53" s="101" t="e">
        <f t="shared" si="15"/>
        <v>#DIV/0!</v>
      </c>
      <c r="L53" s="101" t="e">
        <f t="shared" si="15"/>
        <v>#DIV/0!</v>
      </c>
      <c r="M53" s="101" t="e">
        <f t="shared" si="15"/>
        <v>#DIV/0!</v>
      </c>
      <c r="O53" s="28" t="s">
        <v>56</v>
      </c>
      <c r="P53" s="29">
        <v>8.9</v>
      </c>
      <c r="Q53" s="30">
        <v>7.8</v>
      </c>
      <c r="R53" s="30">
        <v>-36.200000000000003</v>
      </c>
      <c r="S53" s="30">
        <v>19.600000000000001</v>
      </c>
      <c r="T53" s="30">
        <v>40.4</v>
      </c>
      <c r="U53" s="30">
        <v>23.2</v>
      </c>
      <c r="V53" s="30">
        <v>17.2</v>
      </c>
      <c r="W53" s="24" t="s">
        <v>41</v>
      </c>
      <c r="X53" s="23" t="s">
        <v>3</v>
      </c>
      <c r="Y53" s="30">
        <v>57.6</v>
      </c>
      <c r="Z53" s="30">
        <v>28.1</v>
      </c>
      <c r="AA53" s="30">
        <v>-41.8</v>
      </c>
    </row>
    <row r="54" spans="1:27" hidden="1" outlineLevel="1">
      <c r="A54" s="82" t="s">
        <v>57</v>
      </c>
      <c r="B54" s="100" t="e">
        <f t="shared" ref="B54:M54" si="16">+B41/B13*100</f>
        <v>#VALUE!</v>
      </c>
      <c r="C54" s="101" t="e">
        <f t="shared" si="16"/>
        <v>#VALUE!</v>
      </c>
      <c r="D54" s="101" t="e">
        <f t="shared" si="16"/>
        <v>#VALUE!</v>
      </c>
      <c r="E54" s="101" t="e">
        <f t="shared" si="16"/>
        <v>#VALUE!</v>
      </c>
      <c r="F54" s="101" t="e">
        <f t="shared" si="16"/>
        <v>#VALUE!</v>
      </c>
      <c r="G54" s="101" t="e">
        <f t="shared" si="16"/>
        <v>#VALUE!</v>
      </c>
      <c r="H54" s="101" t="e">
        <f t="shared" si="16"/>
        <v>#VALUE!</v>
      </c>
      <c r="I54" s="24" t="s">
        <v>41</v>
      </c>
      <c r="J54" s="101" t="e">
        <f t="shared" si="11"/>
        <v>#VALUE!</v>
      </c>
      <c r="K54" s="101" t="e">
        <f t="shared" si="16"/>
        <v>#VALUE!</v>
      </c>
      <c r="L54" s="101" t="e">
        <f t="shared" si="16"/>
        <v>#VALUE!</v>
      </c>
      <c r="M54" s="101" t="e">
        <f t="shared" si="16"/>
        <v>#DIV/0!</v>
      </c>
      <c r="O54" s="28" t="s">
        <v>57</v>
      </c>
      <c r="P54" s="29">
        <v>8.8000000000000007</v>
      </c>
      <c r="Q54" s="30">
        <v>7.8</v>
      </c>
      <c r="R54" s="30">
        <v>-8</v>
      </c>
      <c r="S54" s="30">
        <v>17.7</v>
      </c>
      <c r="T54" s="30">
        <v>-2.6</v>
      </c>
      <c r="U54" s="30">
        <v>19.3</v>
      </c>
      <c r="V54" s="30">
        <v>27.4</v>
      </c>
      <c r="W54" s="24" t="s">
        <v>41</v>
      </c>
      <c r="X54" s="23" t="s">
        <v>3</v>
      </c>
      <c r="Y54" s="30">
        <v>36.4</v>
      </c>
      <c r="Z54" s="30">
        <v>4.5999999999999996</v>
      </c>
      <c r="AA54" s="30">
        <v>42</v>
      </c>
    </row>
    <row r="55" spans="1:27" collapsed="1">
      <c r="A55" s="82" t="s">
        <v>58</v>
      </c>
      <c r="B55" s="100">
        <f t="shared" ref="B55:M55" si="17">+B42/B14*100</f>
        <v>4.3215739484396201</v>
      </c>
      <c r="C55" s="101">
        <f t="shared" si="17"/>
        <v>6.6434397022725467</v>
      </c>
      <c r="D55" s="101">
        <f t="shared" si="17"/>
        <v>-13.793103448275861</v>
      </c>
      <c r="E55" s="101">
        <f t="shared" si="17"/>
        <v>-9.6162955945049742</v>
      </c>
      <c r="F55" s="101">
        <f t="shared" si="17"/>
        <v>-60.176991150442483</v>
      </c>
      <c r="G55" s="101">
        <f t="shared" si="17"/>
        <v>-6.5582104728012212</v>
      </c>
      <c r="H55" s="131" t="s">
        <v>100</v>
      </c>
      <c r="I55" s="24"/>
      <c r="J55" s="131" t="s">
        <v>100</v>
      </c>
      <c r="K55" s="131" t="s">
        <v>100</v>
      </c>
      <c r="L55" s="131" t="s">
        <v>100</v>
      </c>
      <c r="M55" s="101">
        <f t="shared" si="17"/>
        <v>-19.35483870967742</v>
      </c>
      <c r="O55" s="28" t="s">
        <v>58</v>
      </c>
      <c r="P55" s="29">
        <v>9.1999999999999993</v>
      </c>
      <c r="Q55" s="30">
        <v>9</v>
      </c>
      <c r="R55" s="30">
        <v>8.6</v>
      </c>
      <c r="S55" s="30">
        <v>11.1</v>
      </c>
      <c r="T55" s="30">
        <v>-1.5</v>
      </c>
      <c r="U55" s="30">
        <v>13.6</v>
      </c>
      <c r="V55" s="30">
        <v>12.1</v>
      </c>
      <c r="W55" s="24" t="s">
        <v>41</v>
      </c>
      <c r="X55" s="23" t="s">
        <v>3</v>
      </c>
      <c r="Y55" s="30">
        <v>25.1</v>
      </c>
      <c r="Z55" s="30">
        <v>13.6</v>
      </c>
      <c r="AA55" s="30">
        <v>-7.9</v>
      </c>
    </row>
    <row r="56" spans="1:27">
      <c r="A56" s="82" t="s">
        <v>59</v>
      </c>
      <c r="B56" s="100">
        <f t="shared" ref="B56:M56" si="18">+B43/B15*100</f>
        <v>4.8969239773687976</v>
      </c>
      <c r="C56" s="101">
        <f t="shared" si="18"/>
        <v>1.4627264627264627</v>
      </c>
      <c r="D56" s="101">
        <f t="shared" si="18"/>
        <v>48</v>
      </c>
      <c r="E56" s="101">
        <f t="shared" si="18"/>
        <v>29.19287211740042</v>
      </c>
      <c r="F56" s="101">
        <f t="shared" si="18"/>
        <v>151.11111111111111</v>
      </c>
      <c r="G56" s="101">
        <f t="shared" si="18"/>
        <v>25.571273122959738</v>
      </c>
      <c r="H56" s="131" t="s">
        <v>100</v>
      </c>
      <c r="I56" s="24"/>
      <c r="J56" s="131" t="s">
        <v>100</v>
      </c>
      <c r="K56" s="131" t="s">
        <v>100</v>
      </c>
      <c r="L56" s="131" t="s">
        <v>100</v>
      </c>
      <c r="M56" s="101">
        <f t="shared" si="18"/>
        <v>76</v>
      </c>
      <c r="O56" s="28" t="s">
        <v>59</v>
      </c>
      <c r="P56" s="29">
        <v>9.5</v>
      </c>
      <c r="Q56" s="30">
        <v>7.7</v>
      </c>
      <c r="R56" s="30">
        <v>33</v>
      </c>
      <c r="S56" s="30">
        <v>23.9</v>
      </c>
      <c r="T56" s="30">
        <v>-8.1999999999999993</v>
      </c>
      <c r="U56" s="30">
        <v>28.8</v>
      </c>
      <c r="V56" s="30">
        <v>34.4</v>
      </c>
      <c r="W56" s="24" t="s">
        <v>41</v>
      </c>
      <c r="X56" s="23" t="s">
        <v>3</v>
      </c>
      <c r="Y56" s="30">
        <v>13.6</v>
      </c>
      <c r="Z56" s="30">
        <v>22.7</v>
      </c>
      <c r="AA56" s="30">
        <v>-17.3</v>
      </c>
    </row>
    <row r="57" spans="1:27">
      <c r="A57" s="82" t="s">
        <v>60</v>
      </c>
      <c r="B57" s="100">
        <f t="shared" ref="B57:M57" si="19">+B44/B16*100</f>
        <v>6.7885926844389335</v>
      </c>
      <c r="C57" s="101">
        <f t="shared" si="19"/>
        <v>3.5931211123307722</v>
      </c>
      <c r="D57" s="101">
        <f t="shared" si="19"/>
        <v>5.4054054054054053</v>
      </c>
      <c r="E57" s="101">
        <f t="shared" si="19"/>
        <v>24.503042596348884</v>
      </c>
      <c r="F57" s="101">
        <f t="shared" si="19"/>
        <v>1.7699115044247788</v>
      </c>
      <c r="G57" s="101">
        <f t="shared" si="19"/>
        <v>26.169844020797228</v>
      </c>
      <c r="H57" s="131" t="s">
        <v>100</v>
      </c>
      <c r="I57" s="24"/>
      <c r="J57" s="131" t="s">
        <v>100</v>
      </c>
      <c r="K57" s="101">
        <f t="shared" si="19"/>
        <v>-40</v>
      </c>
      <c r="L57" s="101">
        <f t="shared" si="19"/>
        <v>382</v>
      </c>
      <c r="M57" s="101">
        <f t="shared" si="19"/>
        <v>-4.5454545454545459</v>
      </c>
      <c r="O57" s="28" t="s">
        <v>60</v>
      </c>
      <c r="P57" s="29">
        <v>7.3</v>
      </c>
      <c r="Q57" s="30">
        <v>6.7</v>
      </c>
      <c r="R57" s="30">
        <v>7.5</v>
      </c>
      <c r="S57" s="30">
        <v>11.1</v>
      </c>
      <c r="T57" s="30">
        <v>-17.2</v>
      </c>
      <c r="U57" s="30">
        <v>14.4</v>
      </c>
      <c r="V57" s="30">
        <v>13</v>
      </c>
      <c r="W57" s="24" t="s">
        <v>41</v>
      </c>
      <c r="X57" s="23" t="s">
        <v>3</v>
      </c>
      <c r="Y57" s="30">
        <v>18.8</v>
      </c>
      <c r="Z57" s="30">
        <v>16</v>
      </c>
      <c r="AA57" s="30">
        <v>-34.5</v>
      </c>
    </row>
    <row r="58" spans="1:27">
      <c r="A58" s="82" t="s">
        <v>61</v>
      </c>
      <c r="B58" s="100">
        <f t="shared" ref="B58:M58" si="20">+B45/B17*100</f>
        <v>5.015965166908563</v>
      </c>
      <c r="C58" s="101">
        <f t="shared" si="20"/>
        <v>5.3899406612037302</v>
      </c>
      <c r="D58" s="101">
        <f t="shared" si="20"/>
        <v>-33.333333333333329</v>
      </c>
      <c r="E58" s="101">
        <f t="shared" si="20"/>
        <v>3.2909742587161941</v>
      </c>
      <c r="F58" s="101">
        <f t="shared" si="20"/>
        <v>-50.434782608695649</v>
      </c>
      <c r="G58" s="101">
        <f t="shared" si="20"/>
        <v>6.6620879120879124</v>
      </c>
      <c r="H58" s="101">
        <f t="shared" si="20"/>
        <v>-1.1179429849077696</v>
      </c>
      <c r="I58" s="14"/>
      <c r="J58" s="101">
        <f>+J45/J17*100</f>
        <v>-6.0606060606060606</v>
      </c>
      <c r="K58" s="101">
        <f t="shared" si="20"/>
        <v>71.666666666666671</v>
      </c>
      <c r="L58" s="101">
        <f t="shared" si="20"/>
        <v>18.360995850622409</v>
      </c>
      <c r="M58" s="101">
        <f t="shared" si="20"/>
        <v>-83.333333333333343</v>
      </c>
      <c r="O58" s="28" t="s">
        <v>61</v>
      </c>
      <c r="P58" s="29">
        <v>6.9</v>
      </c>
      <c r="Q58" s="30">
        <v>5.8</v>
      </c>
      <c r="R58" s="30">
        <v>-1.5</v>
      </c>
      <c r="S58" s="30">
        <v>13.7</v>
      </c>
      <c r="T58" s="30">
        <v>0.2</v>
      </c>
      <c r="U58" s="30">
        <v>14.8</v>
      </c>
      <c r="V58" s="30">
        <v>12.3</v>
      </c>
      <c r="W58" s="14"/>
      <c r="X58" s="30">
        <v>15.3</v>
      </c>
      <c r="Y58" s="30">
        <v>-17.5</v>
      </c>
      <c r="Z58" s="30">
        <v>26.6</v>
      </c>
      <c r="AA58" s="30">
        <v>-14.2</v>
      </c>
    </row>
    <row r="59" spans="1:27">
      <c r="A59" s="82" t="s">
        <v>62</v>
      </c>
      <c r="B59" s="100">
        <f t="shared" ref="B59:M59" si="21">+B46/B18*100</f>
        <v>1.1388136436508374</v>
      </c>
      <c r="C59" s="101">
        <f t="shared" si="21"/>
        <v>2.6476305382398286</v>
      </c>
      <c r="D59" s="101">
        <f t="shared" si="21"/>
        <v>-26.923076923076923</v>
      </c>
      <c r="E59" s="101">
        <f t="shared" si="21"/>
        <v>-5.9305993690851739</v>
      </c>
      <c r="F59" s="101">
        <f t="shared" si="21"/>
        <v>3.5087719298245612</v>
      </c>
      <c r="G59" s="101">
        <f t="shared" si="21"/>
        <v>-6.6967160334835798</v>
      </c>
      <c r="H59" s="101">
        <f t="shared" si="21"/>
        <v>-23.120407009609949</v>
      </c>
      <c r="I59" s="14"/>
      <c r="J59" s="101">
        <f>+J46/J18*100</f>
        <v>37.634408602150536</v>
      </c>
      <c r="K59" s="101">
        <f t="shared" si="21"/>
        <v>-65.048543689320397</v>
      </c>
      <c r="L59" s="101">
        <f t="shared" si="21"/>
        <v>20.3330411919369</v>
      </c>
      <c r="M59" s="101">
        <f t="shared" si="21"/>
        <v>257.14285714285717</v>
      </c>
      <c r="O59" s="28" t="s">
        <v>62</v>
      </c>
      <c r="P59" s="29">
        <v>5.3</v>
      </c>
      <c r="Q59" s="30">
        <v>5</v>
      </c>
      <c r="R59" s="30">
        <v>-6</v>
      </c>
      <c r="S59" s="30">
        <v>6.7</v>
      </c>
      <c r="T59" s="30">
        <v>-25.6</v>
      </c>
      <c r="U59" s="30">
        <v>8.3000000000000007</v>
      </c>
      <c r="V59" s="30">
        <v>4</v>
      </c>
      <c r="W59" s="14"/>
      <c r="X59" s="30">
        <v>-11.6</v>
      </c>
      <c r="Y59" s="30">
        <v>0.2</v>
      </c>
      <c r="Z59" s="30">
        <v>18.7</v>
      </c>
      <c r="AA59" s="30">
        <v>-5.6</v>
      </c>
    </row>
    <row r="60" spans="1:27">
      <c r="A60" s="83" t="s">
        <v>63</v>
      </c>
      <c r="B60" s="102">
        <f t="shared" ref="B60:M60" si="22">+B47/B19*100</f>
        <v>1.5632686526373327</v>
      </c>
      <c r="C60" s="103">
        <f t="shared" si="22"/>
        <v>-2.4683296330155415</v>
      </c>
      <c r="D60" s="103">
        <f t="shared" si="22"/>
        <v>726.31578947368428</v>
      </c>
      <c r="E60" s="103">
        <f t="shared" si="22"/>
        <v>22.233400402414489</v>
      </c>
      <c r="F60" s="103">
        <f t="shared" si="22"/>
        <v>94.915254237288138</v>
      </c>
      <c r="G60" s="103">
        <f t="shared" si="22"/>
        <v>21.566597653554176</v>
      </c>
      <c r="H60" s="103">
        <f t="shared" si="22"/>
        <v>38.82352941176471</v>
      </c>
      <c r="I60" s="16"/>
      <c r="J60" s="103">
        <f>+J47/J19*100</f>
        <v>-12.5</v>
      </c>
      <c r="K60" s="103">
        <f t="shared" si="22"/>
        <v>183.33333333333331</v>
      </c>
      <c r="L60" s="103">
        <f t="shared" si="22"/>
        <v>3.4959941733430444</v>
      </c>
      <c r="M60" s="103">
        <f t="shared" si="22"/>
        <v>-72</v>
      </c>
      <c r="O60" s="31" t="s">
        <v>63</v>
      </c>
      <c r="P60" s="32">
        <v>2.9</v>
      </c>
      <c r="Q60" s="33">
        <v>2.9</v>
      </c>
      <c r="R60" s="33">
        <v>10.4</v>
      </c>
      <c r="S60" s="33">
        <v>3.1</v>
      </c>
      <c r="T60" s="33">
        <v>-10.7</v>
      </c>
      <c r="U60" s="33">
        <v>3.6</v>
      </c>
      <c r="V60" s="33">
        <v>0.8</v>
      </c>
      <c r="W60" s="16"/>
      <c r="X60" s="33">
        <v>-4.9000000000000004</v>
      </c>
      <c r="Y60" s="33">
        <v>-7.5</v>
      </c>
      <c r="Z60" s="33">
        <v>9.5</v>
      </c>
      <c r="AA60" s="33">
        <v>-2.6</v>
      </c>
    </row>
    <row r="61" spans="1:27">
      <c r="A61" t="s">
        <v>104</v>
      </c>
    </row>
    <row r="62" spans="1:27">
      <c r="A62" s="17" t="s">
        <v>65</v>
      </c>
      <c r="O62" s="17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</sheetData>
  <customSheetViews>
    <customSheetView guid="{9AE21196-3959-42B9-9A86-A7908CCC405D}" scale="70" fitToPage="1" hiddenRows="1">
      <selection activeCell="N15" sqref="N15"/>
      <pageMargins left="0.70866141732283472" right="0.70866141732283472" top="0.74803149606299213" bottom="0.74803149606299213" header="0.31496062992125984" footer="0.31496062992125984"/>
      <printOptions horizontalCentered="1"/>
      <pageSetup paperSize="9" scale="39" fitToHeight="0" orientation="landscape" r:id="rId1"/>
    </customSheetView>
  </customSheetViews>
  <mergeCells count="22">
    <mergeCell ref="AA5:AA6"/>
    <mergeCell ref="Q5:Q6"/>
    <mergeCell ref="R5:R6"/>
    <mergeCell ref="S5:S6"/>
    <mergeCell ref="T5:T6"/>
    <mergeCell ref="U5:Z5"/>
    <mergeCell ref="H6:I6"/>
    <mergeCell ref="V6:W6"/>
    <mergeCell ref="M5:M6"/>
    <mergeCell ref="A4:A6"/>
    <mergeCell ref="B4:B6"/>
    <mergeCell ref="C4:D4"/>
    <mergeCell ref="E4:M4"/>
    <mergeCell ref="C5:C6"/>
    <mergeCell ref="D5:D6"/>
    <mergeCell ref="E5:E6"/>
    <mergeCell ref="F5:F6"/>
    <mergeCell ref="G5:L5"/>
    <mergeCell ref="O4:O6"/>
    <mergeCell ref="P4:P6"/>
    <mergeCell ref="Q4:R4"/>
    <mergeCell ref="S4:AA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39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0D7E1-A876-484F-9582-12BE59905762}">
  <sheetPr>
    <pageSetUpPr fitToPage="1"/>
  </sheetPr>
  <dimension ref="A1:Q30"/>
  <sheetViews>
    <sheetView showGridLines="0" workbookViewId="0">
      <selection activeCell="A2" sqref="A2"/>
    </sheetView>
  </sheetViews>
  <sheetFormatPr defaultRowHeight="18.75" outlineLevelRow="1"/>
  <cols>
    <col min="1" max="1" width="15" style="3" customWidth="1"/>
    <col min="2" max="9" width="9" style="3"/>
    <col min="10" max="10" width="15" style="3" customWidth="1"/>
    <col min="11" max="16384" width="9" style="3"/>
  </cols>
  <sheetData>
    <row r="1" spans="1:17" ht="24">
      <c r="A1" s="206" t="s">
        <v>154</v>
      </c>
      <c r="B1" s="147"/>
      <c r="C1" s="147"/>
      <c r="D1" s="147"/>
      <c r="E1" s="147"/>
      <c r="F1" s="147"/>
      <c r="G1" s="147"/>
      <c r="H1" s="147"/>
      <c r="I1" s="147"/>
      <c r="J1" s="148"/>
      <c r="K1" s="146"/>
      <c r="L1" s="146"/>
      <c r="M1" s="146"/>
      <c r="N1" s="146"/>
      <c r="O1" s="146"/>
      <c r="P1" s="146"/>
      <c r="Q1" s="146"/>
    </row>
    <row r="2" spans="1:17" ht="24">
      <c r="A2" s="206"/>
      <c r="B2" s="147"/>
      <c r="C2" s="147"/>
      <c r="D2" s="147"/>
      <c r="E2" s="147"/>
      <c r="F2" s="147"/>
      <c r="G2" s="147"/>
      <c r="H2" s="147"/>
      <c r="I2" s="147"/>
      <c r="J2" s="148"/>
      <c r="K2" s="146"/>
      <c r="L2" s="146"/>
      <c r="M2" s="146"/>
      <c r="N2" s="146"/>
      <c r="O2" s="146"/>
      <c r="P2" s="146"/>
      <c r="Q2" s="146"/>
    </row>
    <row r="3" spans="1:17">
      <c r="A3" s="217" t="s">
        <v>107</v>
      </c>
      <c r="B3" s="217"/>
      <c r="C3" s="217"/>
      <c r="D3" s="217"/>
      <c r="E3" s="217"/>
      <c r="F3" s="217"/>
      <c r="G3" s="217"/>
      <c r="H3" s="217"/>
      <c r="J3" s="218" t="s">
        <v>114</v>
      </c>
      <c r="K3" s="216"/>
      <c r="L3" s="216"/>
      <c r="M3" s="216"/>
      <c r="N3" s="216"/>
      <c r="O3" s="216"/>
      <c r="P3" s="216"/>
      <c r="Q3" s="216"/>
    </row>
    <row r="4" spans="1:17">
      <c r="A4" s="253" t="s">
        <v>4</v>
      </c>
      <c r="B4" s="249" t="s">
        <v>120</v>
      </c>
      <c r="C4" s="251" t="s">
        <v>71</v>
      </c>
      <c r="D4" s="235" t="s">
        <v>72</v>
      </c>
      <c r="E4" s="236"/>
      <c r="F4" s="236"/>
      <c r="G4" s="236"/>
      <c r="H4" s="236"/>
      <c r="J4" s="253" t="s">
        <v>4</v>
      </c>
      <c r="K4" s="249" t="s">
        <v>122</v>
      </c>
      <c r="L4" s="251" t="s">
        <v>71</v>
      </c>
      <c r="M4" s="235" t="s">
        <v>72</v>
      </c>
      <c r="N4" s="236"/>
      <c r="O4" s="236"/>
      <c r="P4" s="236"/>
      <c r="Q4" s="236"/>
    </row>
    <row r="5" spans="1:17" ht="75">
      <c r="A5" s="254"/>
      <c r="B5" s="250"/>
      <c r="C5" s="252"/>
      <c r="D5" s="127" t="s">
        <v>27</v>
      </c>
      <c r="E5" s="126" t="s">
        <v>73</v>
      </c>
      <c r="F5" s="126" t="s">
        <v>121</v>
      </c>
      <c r="G5" s="126" t="s">
        <v>74</v>
      </c>
      <c r="H5" s="45" t="s">
        <v>75</v>
      </c>
      <c r="J5" s="254"/>
      <c r="K5" s="250"/>
      <c r="L5" s="252"/>
      <c r="M5" s="127" t="s">
        <v>27</v>
      </c>
      <c r="N5" s="126" t="s">
        <v>73</v>
      </c>
      <c r="O5" s="126" t="s">
        <v>123</v>
      </c>
      <c r="P5" s="126" t="s">
        <v>74</v>
      </c>
      <c r="Q5" s="45" t="s">
        <v>75</v>
      </c>
    </row>
    <row r="6" spans="1:17">
      <c r="A6" s="81" t="s">
        <v>115</v>
      </c>
      <c r="B6" s="12"/>
      <c r="C6" s="13"/>
      <c r="D6" s="13"/>
      <c r="E6" s="13"/>
      <c r="F6" s="13"/>
      <c r="G6" s="13"/>
      <c r="H6" s="13"/>
      <c r="J6" s="81" t="s">
        <v>35</v>
      </c>
      <c r="K6" s="12"/>
      <c r="L6" s="13"/>
      <c r="M6" s="13"/>
      <c r="N6" s="13"/>
      <c r="O6" s="13"/>
      <c r="P6" s="13"/>
      <c r="Q6" s="13"/>
    </row>
    <row r="7" spans="1:17" hidden="1" outlineLevel="1">
      <c r="A7" s="129" t="s">
        <v>39</v>
      </c>
      <c r="B7" s="20"/>
      <c r="C7" s="21"/>
      <c r="D7" s="21"/>
      <c r="E7" s="21"/>
      <c r="F7" s="22"/>
      <c r="G7" s="21"/>
      <c r="H7" s="21"/>
      <c r="J7" s="129" t="s">
        <v>39</v>
      </c>
      <c r="K7" s="20">
        <v>28731</v>
      </c>
      <c r="L7" s="21">
        <v>17007</v>
      </c>
      <c r="M7" s="21">
        <v>11724</v>
      </c>
      <c r="N7" s="21">
        <v>1405</v>
      </c>
      <c r="O7" s="22">
        <v>590</v>
      </c>
      <c r="P7" s="21">
        <v>7889</v>
      </c>
      <c r="Q7" s="21">
        <v>1839</v>
      </c>
    </row>
    <row r="8" spans="1:17" hidden="1" outlineLevel="1">
      <c r="A8" s="129" t="s">
        <v>40</v>
      </c>
      <c r="B8" s="20"/>
      <c r="C8" s="21"/>
      <c r="D8" s="21"/>
      <c r="E8" s="21"/>
      <c r="F8" s="22"/>
      <c r="G8" s="21"/>
      <c r="H8" s="21"/>
      <c r="J8" s="129" t="s">
        <v>40</v>
      </c>
      <c r="K8" s="20">
        <v>32189</v>
      </c>
      <c r="L8" s="21">
        <v>19428</v>
      </c>
      <c r="M8" s="21">
        <v>12689</v>
      </c>
      <c r="N8" s="21">
        <v>1719</v>
      </c>
      <c r="O8" s="22">
        <v>723</v>
      </c>
      <c r="P8" s="21">
        <v>8408</v>
      </c>
      <c r="Q8" s="21">
        <v>1839</v>
      </c>
    </row>
    <row r="9" spans="1:17" hidden="1" outlineLevel="1">
      <c r="A9" s="129" t="s">
        <v>42</v>
      </c>
      <c r="B9" s="20"/>
      <c r="C9" s="21">
        <v>75760</v>
      </c>
      <c r="D9" s="21">
        <v>47690</v>
      </c>
      <c r="E9" s="21"/>
      <c r="F9" s="22"/>
      <c r="G9" s="21"/>
      <c r="H9" s="21"/>
      <c r="J9" s="129" t="s">
        <v>42</v>
      </c>
      <c r="K9" s="20">
        <v>34705</v>
      </c>
      <c r="L9" s="21">
        <v>21650</v>
      </c>
      <c r="M9" s="21">
        <v>12951</v>
      </c>
      <c r="N9" s="21">
        <v>1868</v>
      </c>
      <c r="O9" s="22">
        <v>777</v>
      </c>
      <c r="P9" s="21">
        <v>8487</v>
      </c>
      <c r="Q9" s="21">
        <v>1819</v>
      </c>
    </row>
    <row r="10" spans="1:17" collapsed="1">
      <c r="A10" s="129" t="s">
        <v>43</v>
      </c>
      <c r="B10" s="20">
        <v>126290</v>
      </c>
      <c r="C10" s="21">
        <v>75760</v>
      </c>
      <c r="D10" s="21">
        <v>50480</v>
      </c>
      <c r="E10" s="21">
        <v>9660</v>
      </c>
      <c r="F10" s="22">
        <v>490</v>
      </c>
      <c r="G10" s="21">
        <v>35520</v>
      </c>
      <c r="H10" s="21">
        <v>4800</v>
      </c>
      <c r="J10" s="129" t="s">
        <v>43</v>
      </c>
      <c r="K10" s="20">
        <v>37413</v>
      </c>
      <c r="L10" s="21">
        <v>22948</v>
      </c>
      <c r="M10" s="21">
        <v>14015</v>
      </c>
      <c r="N10" s="21">
        <v>1990</v>
      </c>
      <c r="O10" s="22">
        <v>809</v>
      </c>
      <c r="P10" s="21">
        <v>9666</v>
      </c>
      <c r="Q10" s="21">
        <v>1550</v>
      </c>
    </row>
    <row r="11" spans="1:17">
      <c r="A11" s="129" t="s">
        <v>44</v>
      </c>
      <c r="B11" s="20">
        <v>126610</v>
      </c>
      <c r="C11" s="21">
        <v>78340</v>
      </c>
      <c r="D11" s="21">
        <v>47760</v>
      </c>
      <c r="E11" s="21">
        <v>9440</v>
      </c>
      <c r="F11" s="22">
        <v>870</v>
      </c>
      <c r="G11" s="21">
        <v>34120</v>
      </c>
      <c r="H11" s="21">
        <v>3340</v>
      </c>
      <c r="J11" s="129" t="s">
        <v>44</v>
      </c>
      <c r="K11" s="20">
        <v>40773</v>
      </c>
      <c r="L11" s="21">
        <v>24376</v>
      </c>
      <c r="M11" s="21">
        <v>15691</v>
      </c>
      <c r="N11" s="21">
        <v>2033</v>
      </c>
      <c r="O11" s="22">
        <v>845</v>
      </c>
      <c r="P11" s="21">
        <v>10762</v>
      </c>
      <c r="Q11" s="21">
        <v>2051</v>
      </c>
    </row>
    <row r="12" spans="1:17">
      <c r="A12" s="129" t="s">
        <v>45</v>
      </c>
      <c r="B12" s="37">
        <v>129380</v>
      </c>
      <c r="C12" s="38">
        <v>83300</v>
      </c>
      <c r="D12" s="38">
        <v>42690</v>
      </c>
      <c r="E12" s="38">
        <v>7410</v>
      </c>
      <c r="F12" s="38">
        <v>910</v>
      </c>
      <c r="G12" s="38">
        <v>29900</v>
      </c>
      <c r="H12" s="38">
        <v>4460</v>
      </c>
      <c r="J12" s="129" t="s">
        <v>45</v>
      </c>
      <c r="K12" s="20">
        <v>43922</v>
      </c>
      <c r="L12" s="21">
        <v>26468</v>
      </c>
      <c r="M12" s="21">
        <v>16730</v>
      </c>
      <c r="N12" s="21">
        <v>2087</v>
      </c>
      <c r="O12" s="22">
        <v>864</v>
      </c>
      <c r="P12" s="21">
        <v>12050</v>
      </c>
      <c r="Q12" s="21">
        <v>1729</v>
      </c>
    </row>
    <row r="13" spans="1:17">
      <c r="A13" s="129" t="s">
        <v>46</v>
      </c>
      <c r="B13" s="39">
        <v>141560</v>
      </c>
      <c r="C13" s="4">
        <v>90030</v>
      </c>
      <c r="D13" s="4">
        <v>47400</v>
      </c>
      <c r="E13" s="4">
        <v>9150</v>
      </c>
      <c r="F13" s="4">
        <v>1350</v>
      </c>
      <c r="G13" s="4">
        <v>34330</v>
      </c>
      <c r="H13" s="4">
        <v>2550</v>
      </c>
      <c r="J13" s="129" t="s">
        <v>46</v>
      </c>
      <c r="K13" s="20">
        <v>46863</v>
      </c>
      <c r="L13" s="21">
        <v>28666</v>
      </c>
      <c r="M13" s="21">
        <v>17166</v>
      </c>
      <c r="N13" s="21">
        <v>2183</v>
      </c>
      <c r="O13" s="22">
        <v>936</v>
      </c>
      <c r="P13" s="21">
        <v>12561</v>
      </c>
      <c r="Q13" s="21">
        <v>1486</v>
      </c>
    </row>
    <row r="14" spans="1:17">
      <c r="A14" s="129" t="s">
        <v>47</v>
      </c>
      <c r="B14" s="40">
        <v>149190</v>
      </c>
      <c r="C14" s="41">
        <v>95100</v>
      </c>
      <c r="D14" s="41">
        <v>51150</v>
      </c>
      <c r="E14" s="41">
        <v>8020</v>
      </c>
      <c r="F14" s="41">
        <v>960</v>
      </c>
      <c r="G14" s="34">
        <f>14180+23090</f>
        <v>37270</v>
      </c>
      <c r="H14" s="41">
        <v>4910</v>
      </c>
      <c r="J14" s="129" t="s">
        <v>47</v>
      </c>
      <c r="K14" s="20">
        <v>49598</v>
      </c>
      <c r="L14" s="21">
        <v>30316</v>
      </c>
      <c r="M14" s="21">
        <v>17770</v>
      </c>
      <c r="N14" s="21">
        <v>2089</v>
      </c>
      <c r="O14" s="22">
        <v>918</v>
      </c>
      <c r="P14" s="21">
        <v>13366</v>
      </c>
      <c r="Q14" s="21">
        <v>1398</v>
      </c>
    </row>
    <row r="15" spans="1:17">
      <c r="A15" s="129" t="s">
        <v>48</v>
      </c>
      <c r="B15" s="42">
        <v>153140</v>
      </c>
      <c r="C15" s="35">
        <v>103250</v>
      </c>
      <c r="D15" s="35">
        <v>45200</v>
      </c>
      <c r="E15" s="35">
        <v>6010</v>
      </c>
      <c r="F15" s="35">
        <v>820</v>
      </c>
      <c r="G15" s="36">
        <v>36430</v>
      </c>
      <c r="H15" s="36">
        <v>1930</v>
      </c>
      <c r="J15" s="129" t="s">
        <v>48</v>
      </c>
      <c r="K15" s="20">
        <v>52102</v>
      </c>
      <c r="L15" s="21">
        <v>32166</v>
      </c>
      <c r="M15" s="21">
        <v>18519</v>
      </c>
      <c r="N15" s="21">
        <v>1959</v>
      </c>
      <c r="O15" s="22">
        <v>856</v>
      </c>
      <c r="P15" s="21">
        <v>14583</v>
      </c>
      <c r="Q15" s="21">
        <v>1122</v>
      </c>
    </row>
    <row r="16" spans="1:17">
      <c r="A16" s="129" t="s">
        <v>49</v>
      </c>
      <c r="B16" s="43">
        <v>149360</v>
      </c>
      <c r="C16" s="44">
        <v>99820</v>
      </c>
      <c r="D16" s="44">
        <v>44390</v>
      </c>
      <c r="E16" s="44">
        <v>4770</v>
      </c>
      <c r="F16" s="44">
        <v>560</v>
      </c>
      <c r="G16" s="44">
        <v>36770</v>
      </c>
      <c r="H16" s="44">
        <v>2290</v>
      </c>
      <c r="J16" s="129" t="s">
        <v>49</v>
      </c>
      <c r="K16" s="20">
        <v>53616</v>
      </c>
      <c r="L16" s="21">
        <v>32802</v>
      </c>
      <c r="M16" s="21">
        <v>19065</v>
      </c>
      <c r="N16" s="21">
        <v>1922</v>
      </c>
      <c r="O16" s="22">
        <v>747</v>
      </c>
      <c r="P16" s="21">
        <v>15295</v>
      </c>
      <c r="Q16" s="21">
        <v>1100</v>
      </c>
    </row>
    <row r="17" spans="1:17">
      <c r="A17" s="109" t="s">
        <v>50</v>
      </c>
      <c r="B17" s="118"/>
      <c r="C17" s="112"/>
      <c r="D17" s="112"/>
      <c r="E17" s="112"/>
      <c r="F17" s="112"/>
      <c r="G17" s="112"/>
      <c r="H17" s="112"/>
      <c r="J17" s="109" t="s">
        <v>50</v>
      </c>
      <c r="K17" s="118"/>
      <c r="L17" s="112"/>
      <c r="M17" s="112"/>
      <c r="N17" s="112"/>
      <c r="O17" s="112"/>
      <c r="P17" s="112"/>
      <c r="Q17" s="112"/>
    </row>
    <row r="18" spans="1:17" hidden="1" outlineLevel="1">
      <c r="A18" s="129" t="s">
        <v>39</v>
      </c>
      <c r="B18" s="29"/>
      <c r="C18" s="30"/>
      <c r="D18" s="30"/>
      <c r="E18" s="30"/>
      <c r="F18" s="30"/>
      <c r="G18" s="30"/>
      <c r="H18" s="30"/>
      <c r="J18" s="129" t="s">
        <v>39</v>
      </c>
      <c r="K18" s="29">
        <v>100</v>
      </c>
      <c r="L18" s="30">
        <v>59.2</v>
      </c>
      <c r="M18" s="30">
        <v>40.799999999999997</v>
      </c>
      <c r="N18" s="30">
        <v>4.9000000000000004</v>
      </c>
      <c r="O18" s="30">
        <v>2.1</v>
      </c>
      <c r="P18" s="30">
        <v>27.5</v>
      </c>
      <c r="Q18" s="30">
        <v>6.4</v>
      </c>
    </row>
    <row r="19" spans="1:17" hidden="1" outlineLevel="1">
      <c r="A19" s="129" t="s">
        <v>40</v>
      </c>
      <c r="B19" s="29"/>
      <c r="C19" s="30"/>
      <c r="D19" s="30"/>
      <c r="E19" s="30"/>
      <c r="F19" s="30"/>
      <c r="G19" s="30"/>
      <c r="H19" s="30"/>
      <c r="J19" s="129" t="s">
        <v>40</v>
      </c>
      <c r="K19" s="29">
        <v>100</v>
      </c>
      <c r="L19" s="30">
        <v>60.4</v>
      </c>
      <c r="M19" s="30">
        <v>39.4</v>
      </c>
      <c r="N19" s="30">
        <v>5.3</v>
      </c>
      <c r="O19" s="30">
        <v>2.2000000000000002</v>
      </c>
      <c r="P19" s="30">
        <v>26.1</v>
      </c>
      <c r="Q19" s="30">
        <v>5.7</v>
      </c>
    </row>
    <row r="20" spans="1:17" hidden="1" outlineLevel="1">
      <c r="A20" s="129" t="s">
        <v>42</v>
      </c>
      <c r="B20" s="29"/>
      <c r="C20" s="30"/>
      <c r="D20" s="30"/>
      <c r="E20" s="30"/>
      <c r="F20" s="30"/>
      <c r="G20" s="30"/>
      <c r="H20" s="30"/>
      <c r="J20" s="129" t="s">
        <v>42</v>
      </c>
      <c r="K20" s="29">
        <v>100</v>
      </c>
      <c r="L20" s="30">
        <v>62.4</v>
      </c>
      <c r="M20" s="30">
        <v>37.299999999999997</v>
      </c>
      <c r="N20" s="30">
        <v>5.4</v>
      </c>
      <c r="O20" s="30">
        <v>2.2000000000000002</v>
      </c>
      <c r="P20" s="30">
        <v>24.5</v>
      </c>
      <c r="Q20" s="30">
        <v>5.2</v>
      </c>
    </row>
    <row r="21" spans="1:17" collapsed="1">
      <c r="A21" s="129" t="s">
        <v>43</v>
      </c>
      <c r="B21" s="29">
        <f>+B10/B10*100</f>
        <v>100</v>
      </c>
      <c r="C21" s="30">
        <f>+C10/$B10*100</f>
        <v>59.988914403357349</v>
      </c>
      <c r="D21" s="30">
        <f t="shared" ref="D21:H22" si="0">+D10/$B10*100</f>
        <v>39.971494180061761</v>
      </c>
      <c r="E21" s="30">
        <f t="shared" si="0"/>
        <v>7.6490616834270329</v>
      </c>
      <c r="F21" s="30">
        <f t="shared" si="0"/>
        <v>0.38799588249267558</v>
      </c>
      <c r="G21" s="30">
        <f t="shared" si="0"/>
        <v>28.125742339060896</v>
      </c>
      <c r="H21" s="30">
        <f t="shared" si="0"/>
        <v>3.8007759917649855</v>
      </c>
      <c r="J21" s="129" t="s">
        <v>43</v>
      </c>
      <c r="K21" s="29">
        <v>100</v>
      </c>
      <c r="L21" s="30">
        <v>61.3</v>
      </c>
      <c r="M21" s="30">
        <v>37.5</v>
      </c>
      <c r="N21" s="30">
        <v>5.3</v>
      </c>
      <c r="O21" s="30">
        <v>2.2000000000000002</v>
      </c>
      <c r="P21" s="30">
        <v>25.8</v>
      </c>
      <c r="Q21" s="30">
        <v>4.0999999999999996</v>
      </c>
    </row>
    <row r="22" spans="1:17">
      <c r="A22" s="129" t="s">
        <v>44</v>
      </c>
      <c r="B22" s="29">
        <f>+B11/B11*100</f>
        <v>100</v>
      </c>
      <c r="C22" s="30">
        <f>+C11/$B11*100</f>
        <v>61.875049364189238</v>
      </c>
      <c r="D22" s="30">
        <f t="shared" si="0"/>
        <v>37.722138851591502</v>
      </c>
      <c r="E22" s="30">
        <f t="shared" si="0"/>
        <v>7.4559671431956396</v>
      </c>
      <c r="F22" s="30">
        <f t="shared" si="0"/>
        <v>0.68714951425637782</v>
      </c>
      <c r="G22" s="30">
        <f t="shared" si="0"/>
        <v>26.948898191296106</v>
      </c>
      <c r="H22" s="30">
        <f t="shared" si="0"/>
        <v>2.6380222731221861</v>
      </c>
      <c r="J22" s="129" t="s">
        <v>44</v>
      </c>
      <c r="K22" s="29">
        <v>100</v>
      </c>
      <c r="L22" s="30">
        <v>59.8</v>
      </c>
      <c r="M22" s="30">
        <v>38.5</v>
      </c>
      <c r="N22" s="30">
        <v>5</v>
      </c>
      <c r="O22" s="30">
        <v>2.1</v>
      </c>
      <c r="P22" s="30">
        <v>26.4</v>
      </c>
      <c r="Q22" s="30">
        <v>5</v>
      </c>
    </row>
    <row r="23" spans="1:17">
      <c r="A23" s="129" t="s">
        <v>45</v>
      </c>
      <c r="B23" s="29">
        <f t="shared" ref="B23:B27" si="1">+B12/B12*100</f>
        <v>100</v>
      </c>
      <c r="C23" s="30">
        <f t="shared" ref="C23:H27" si="2">+C12/$B12*100</f>
        <v>64.383985159993813</v>
      </c>
      <c r="D23" s="30">
        <f t="shared" si="2"/>
        <v>32.995826248260933</v>
      </c>
      <c r="E23" s="30">
        <f t="shared" si="2"/>
        <v>5.7273148863812029</v>
      </c>
      <c r="F23" s="30">
        <f t="shared" si="2"/>
        <v>0.70335445973102495</v>
      </c>
      <c r="G23" s="30">
        <f t="shared" si="2"/>
        <v>23.110217962590816</v>
      </c>
      <c r="H23" s="30">
        <f t="shared" si="2"/>
        <v>3.4472097696707373</v>
      </c>
      <c r="J23" s="129" t="s">
        <v>45</v>
      </c>
      <c r="K23" s="29">
        <v>100</v>
      </c>
      <c r="L23" s="30">
        <v>60.3</v>
      </c>
      <c r="M23" s="30">
        <v>38.1</v>
      </c>
      <c r="N23" s="30">
        <v>4.8</v>
      </c>
      <c r="O23" s="30">
        <v>2</v>
      </c>
      <c r="P23" s="30">
        <v>27.4</v>
      </c>
      <c r="Q23" s="30">
        <v>3.9</v>
      </c>
    </row>
    <row r="24" spans="1:17">
      <c r="A24" s="129" t="s">
        <v>46</v>
      </c>
      <c r="B24" s="29">
        <f t="shared" si="1"/>
        <v>100</v>
      </c>
      <c r="C24" s="30">
        <f t="shared" si="2"/>
        <v>63.598474145238768</v>
      </c>
      <c r="D24" s="30">
        <f t="shared" si="2"/>
        <v>33.484035038146374</v>
      </c>
      <c r="E24" s="30">
        <f t="shared" si="2"/>
        <v>6.4636903079966102</v>
      </c>
      <c r="F24" s="30">
        <f t="shared" si="2"/>
        <v>0.95365922576999151</v>
      </c>
      <c r="G24" s="30">
        <f t="shared" si="2"/>
        <v>24.251200904210229</v>
      </c>
      <c r="H24" s="30">
        <f t="shared" si="2"/>
        <v>1.8013563153433172</v>
      </c>
      <c r="J24" s="129" t="s">
        <v>46</v>
      </c>
      <c r="K24" s="29">
        <v>100</v>
      </c>
      <c r="L24" s="30">
        <v>61.2</v>
      </c>
      <c r="M24" s="30">
        <v>36.6</v>
      </c>
      <c r="N24" s="30">
        <v>4.7</v>
      </c>
      <c r="O24" s="30">
        <v>2</v>
      </c>
      <c r="P24" s="30">
        <v>26.8</v>
      </c>
      <c r="Q24" s="30">
        <v>3.2</v>
      </c>
    </row>
    <row r="25" spans="1:17">
      <c r="A25" s="129" t="s">
        <v>47</v>
      </c>
      <c r="B25" s="29">
        <f t="shared" si="1"/>
        <v>100</v>
      </c>
      <c r="C25" s="30">
        <f t="shared" si="2"/>
        <v>63.744218781419669</v>
      </c>
      <c r="D25" s="30">
        <f t="shared" si="2"/>
        <v>34.285139754675249</v>
      </c>
      <c r="E25" s="30">
        <f t="shared" si="2"/>
        <v>5.3756954219451707</v>
      </c>
      <c r="F25" s="30">
        <f t="shared" si="2"/>
        <v>0.64347476372411017</v>
      </c>
      <c r="G25" s="30">
        <f t="shared" si="2"/>
        <v>24.981567129164155</v>
      </c>
      <c r="H25" s="30">
        <f t="shared" si="2"/>
        <v>3.2911053019639382</v>
      </c>
      <c r="J25" s="129" t="s">
        <v>47</v>
      </c>
      <c r="K25" s="29">
        <v>100</v>
      </c>
      <c r="L25" s="30">
        <v>61.1</v>
      </c>
      <c r="M25" s="30">
        <v>35.799999999999997</v>
      </c>
      <c r="N25" s="30">
        <v>4.2</v>
      </c>
      <c r="O25" s="30">
        <v>1.9</v>
      </c>
      <c r="P25" s="30">
        <v>26.9</v>
      </c>
      <c r="Q25" s="30">
        <v>2.8</v>
      </c>
    </row>
    <row r="26" spans="1:17">
      <c r="A26" s="129" t="s">
        <v>48</v>
      </c>
      <c r="B26" s="29">
        <f t="shared" si="1"/>
        <v>100</v>
      </c>
      <c r="C26" s="30">
        <f t="shared" si="2"/>
        <v>67.421966827739325</v>
      </c>
      <c r="D26" s="30">
        <f t="shared" si="2"/>
        <v>29.515476035000653</v>
      </c>
      <c r="E26" s="30">
        <f t="shared" si="2"/>
        <v>3.9245135170432288</v>
      </c>
      <c r="F26" s="30">
        <f t="shared" si="2"/>
        <v>0.53545775107744553</v>
      </c>
      <c r="G26" s="30">
        <f t="shared" si="2"/>
        <v>23.788690087501632</v>
      </c>
      <c r="H26" s="30">
        <f t="shared" si="2"/>
        <v>1.2602847068042313</v>
      </c>
      <c r="J26" s="129" t="s">
        <v>48</v>
      </c>
      <c r="K26" s="29">
        <v>100</v>
      </c>
      <c r="L26" s="30">
        <v>61.7</v>
      </c>
      <c r="M26" s="30">
        <v>35.5</v>
      </c>
      <c r="N26" s="30">
        <v>3.8</v>
      </c>
      <c r="O26" s="30">
        <v>1.6</v>
      </c>
      <c r="P26" s="30">
        <v>28</v>
      </c>
      <c r="Q26" s="30">
        <v>2.2000000000000002</v>
      </c>
    </row>
    <row r="27" spans="1:17">
      <c r="A27" s="130" t="s">
        <v>49</v>
      </c>
      <c r="B27" s="32">
        <f t="shared" si="1"/>
        <v>100</v>
      </c>
      <c r="C27" s="33">
        <f t="shared" si="2"/>
        <v>66.831815747188003</v>
      </c>
      <c r="D27" s="33">
        <f t="shared" si="2"/>
        <v>29.720139260846278</v>
      </c>
      <c r="E27" s="33">
        <f t="shared" si="2"/>
        <v>3.1936261381896092</v>
      </c>
      <c r="F27" s="33">
        <f t="shared" si="2"/>
        <v>0.37493304767005892</v>
      </c>
      <c r="G27" s="33">
        <f t="shared" si="2"/>
        <v>24.618371719335833</v>
      </c>
      <c r="H27" s="33">
        <f t="shared" si="2"/>
        <v>1.5332083556507767</v>
      </c>
      <c r="J27" s="130" t="s">
        <v>49</v>
      </c>
      <c r="K27" s="32">
        <v>100</v>
      </c>
      <c r="L27" s="33">
        <v>61.2</v>
      </c>
      <c r="M27" s="33">
        <v>35.6</v>
      </c>
      <c r="N27" s="33">
        <v>3.6</v>
      </c>
      <c r="O27" s="33">
        <v>1.4</v>
      </c>
      <c r="P27" s="33">
        <v>28.5</v>
      </c>
      <c r="Q27" s="33">
        <v>2.1</v>
      </c>
    </row>
    <row r="28" spans="1:17">
      <c r="A28" t="s">
        <v>104</v>
      </c>
    </row>
    <row r="29" spans="1:17">
      <c r="A29" s="17" t="s">
        <v>76</v>
      </c>
      <c r="B29" s="11"/>
      <c r="C29" s="11"/>
      <c r="D29" s="11"/>
      <c r="E29" s="11"/>
      <c r="F29" s="11"/>
      <c r="G29" s="11"/>
      <c r="H29" s="11"/>
      <c r="J29" s="17"/>
      <c r="K29" s="11"/>
      <c r="L29" s="11"/>
      <c r="M29" s="11"/>
      <c r="N29" s="11"/>
      <c r="O29" s="11"/>
      <c r="P29" s="11"/>
      <c r="Q29" s="11"/>
    </row>
    <row r="30" spans="1:17">
      <c r="A30" s="17" t="s">
        <v>77</v>
      </c>
      <c r="B30" s="11"/>
      <c r="C30" s="11"/>
      <c r="D30" s="11"/>
      <c r="E30" s="11"/>
      <c r="F30" s="11"/>
      <c r="G30" s="11"/>
      <c r="H30" s="11"/>
      <c r="J30" s="17"/>
      <c r="K30" s="11"/>
      <c r="L30" s="11"/>
      <c r="M30" s="11"/>
      <c r="N30" s="11"/>
      <c r="O30" s="11"/>
      <c r="P30" s="11"/>
      <c r="Q30" s="11"/>
    </row>
  </sheetData>
  <customSheetViews>
    <customSheetView guid="{9AE21196-3959-42B9-9A86-A7908CCC405D}" fitToPage="1" hiddenRows="1">
      <selection activeCell="J30" sqref="J30"/>
      <pageMargins left="0.70866141732283472" right="0.70866141732283472" top="0.74803149606299213" bottom="0.74803149606299213" header="0.31496062992125984" footer="0.31496062992125984"/>
      <printOptions horizontalCentered="1"/>
      <pageSetup paperSize="9" scale="73" fitToHeight="0" orientation="landscape" r:id="rId1"/>
    </customSheetView>
  </customSheetViews>
  <mergeCells count="8">
    <mergeCell ref="K4:K5"/>
    <mergeCell ref="L4:L5"/>
    <mergeCell ref="M4:Q4"/>
    <mergeCell ref="A4:A5"/>
    <mergeCell ref="B4:B5"/>
    <mergeCell ref="C4:C5"/>
    <mergeCell ref="D4:H4"/>
    <mergeCell ref="J4:J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430BD-D024-4FBA-8AA4-C7053674432E}">
  <sheetPr>
    <pageSetUpPr fitToPage="1"/>
  </sheetPr>
  <dimension ref="A1:U20"/>
  <sheetViews>
    <sheetView showGridLines="0" zoomScale="85" zoomScaleNormal="85" workbookViewId="0">
      <selection activeCell="A2" sqref="A2"/>
    </sheetView>
  </sheetViews>
  <sheetFormatPr defaultRowHeight="18.75" outlineLevelCol="1"/>
  <cols>
    <col min="1" max="1" width="4.625" style="3" customWidth="1"/>
    <col min="2" max="2" width="36.25" style="3" customWidth="1"/>
    <col min="3" max="3" width="7.25" style="3" customWidth="1"/>
    <col min="4" max="4" width="7.25" style="3" hidden="1" customWidth="1" outlineLevel="1"/>
    <col min="5" max="5" width="9.625" style="3" customWidth="1" collapsed="1"/>
    <col min="6" max="10" width="9.625" style="3" customWidth="1"/>
    <col min="11" max="11" width="9" style="3"/>
    <col min="12" max="12" width="4.625" style="3" customWidth="1"/>
    <col min="13" max="13" width="25.5" style="3" customWidth="1"/>
    <col min="14" max="14" width="7.125" style="3" bestFit="1" customWidth="1"/>
    <col min="15" max="20" width="9.625" style="3" customWidth="1"/>
    <col min="21" max="16384" width="9" style="3"/>
  </cols>
  <sheetData>
    <row r="1" spans="1:21" ht="24">
      <c r="A1" s="206" t="s">
        <v>155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8"/>
      <c r="M1" s="146"/>
      <c r="N1" s="146"/>
      <c r="O1" s="146"/>
      <c r="P1" s="146"/>
      <c r="Q1" s="146"/>
      <c r="R1" s="146"/>
      <c r="S1" s="146"/>
      <c r="T1" s="146"/>
      <c r="U1" s="11"/>
    </row>
    <row r="2" spans="1:21" ht="24">
      <c r="A2" s="20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8"/>
      <c r="M2" s="146"/>
      <c r="N2" s="146"/>
      <c r="O2" s="146"/>
      <c r="P2" s="146"/>
      <c r="Q2" s="146"/>
      <c r="R2" s="146"/>
      <c r="S2" s="146"/>
      <c r="T2" s="146"/>
      <c r="U2" s="11"/>
    </row>
    <row r="3" spans="1:21">
      <c r="A3" s="215" t="s">
        <v>107</v>
      </c>
      <c r="B3" s="216"/>
      <c r="C3" s="216"/>
      <c r="D3" s="216"/>
      <c r="E3" s="216"/>
      <c r="F3" s="216"/>
      <c r="G3" s="216"/>
      <c r="H3" s="216"/>
      <c r="I3" s="216"/>
      <c r="J3" s="216"/>
      <c r="K3" s="11"/>
      <c r="L3" s="215" t="s">
        <v>114</v>
      </c>
      <c r="M3" s="216"/>
      <c r="N3" s="216"/>
      <c r="O3" s="216"/>
      <c r="P3" s="216"/>
      <c r="Q3" s="216"/>
      <c r="R3" s="216"/>
      <c r="S3" s="216"/>
      <c r="T3" s="216"/>
      <c r="U3" s="11"/>
    </row>
    <row r="4" spans="1:21" s="199" customFormat="1" ht="33.75" customHeight="1">
      <c r="A4" s="197"/>
      <c r="B4" s="246" t="s">
        <v>78</v>
      </c>
      <c r="C4" s="247"/>
      <c r="D4" s="196" t="s">
        <v>98</v>
      </c>
      <c r="E4" s="196" t="s">
        <v>18</v>
      </c>
      <c r="F4" s="145" t="s">
        <v>19</v>
      </c>
      <c r="G4" s="196" t="s">
        <v>20</v>
      </c>
      <c r="H4" s="196" t="s">
        <v>21</v>
      </c>
      <c r="I4" s="196" t="s">
        <v>22</v>
      </c>
      <c r="J4" s="145" t="s">
        <v>23</v>
      </c>
      <c r="K4" s="198"/>
      <c r="L4" s="197"/>
      <c r="M4" s="246" t="s">
        <v>78</v>
      </c>
      <c r="N4" s="247"/>
      <c r="O4" s="196" t="s">
        <v>18</v>
      </c>
      <c r="P4" s="145" t="s">
        <v>19</v>
      </c>
      <c r="Q4" s="196" t="s">
        <v>20</v>
      </c>
      <c r="R4" s="196" t="s">
        <v>21</v>
      </c>
      <c r="S4" s="196" t="s">
        <v>22</v>
      </c>
      <c r="T4" s="145" t="s">
        <v>23</v>
      </c>
      <c r="U4" s="198"/>
    </row>
    <row r="5" spans="1:21">
      <c r="A5" s="255" t="s">
        <v>27</v>
      </c>
      <c r="B5" s="46" t="s">
        <v>79</v>
      </c>
      <c r="C5" s="18" t="s">
        <v>80</v>
      </c>
      <c r="D5" s="84">
        <v>4.7699999999999996</v>
      </c>
      <c r="E5" s="47">
        <v>4.82</v>
      </c>
      <c r="F5" s="65">
        <v>4.9400000000000004</v>
      </c>
      <c r="G5" s="65">
        <v>4.91</v>
      </c>
      <c r="H5" s="59">
        <v>4.7300000000000004</v>
      </c>
      <c r="I5" s="59">
        <v>4.83</v>
      </c>
      <c r="J5" s="60">
        <v>4.6500000000000004</v>
      </c>
      <c r="K5" s="11"/>
      <c r="L5" s="255" t="s">
        <v>27</v>
      </c>
      <c r="M5" s="46" t="s">
        <v>79</v>
      </c>
      <c r="N5" s="18" t="s">
        <v>80</v>
      </c>
      <c r="O5" s="47">
        <v>4.79</v>
      </c>
      <c r="P5" s="48">
        <v>4.74</v>
      </c>
      <c r="Q5" s="49">
        <v>4.7300000000000004</v>
      </c>
      <c r="R5" s="49">
        <v>4.6399999999999997</v>
      </c>
      <c r="S5" s="49">
        <v>4.5599999999999996</v>
      </c>
      <c r="T5" s="49">
        <v>4.4000000000000004</v>
      </c>
      <c r="U5" s="11"/>
    </row>
    <row r="6" spans="1:21">
      <c r="A6" s="256"/>
      <c r="B6" s="50" t="s">
        <v>81</v>
      </c>
      <c r="C6" s="28" t="s">
        <v>82</v>
      </c>
      <c r="D6" s="23">
        <v>27.53</v>
      </c>
      <c r="E6" s="51">
        <v>29.06</v>
      </c>
      <c r="F6" s="58">
        <v>30.13</v>
      </c>
      <c r="G6" s="58">
        <v>31.87</v>
      </c>
      <c r="H6" s="61">
        <v>30.51</v>
      </c>
      <c r="I6" s="61">
        <v>32.39</v>
      </c>
      <c r="J6" s="62">
        <v>32.979999999999997</v>
      </c>
      <c r="K6" s="11"/>
      <c r="L6" s="256"/>
      <c r="M6" s="50" t="s">
        <v>81</v>
      </c>
      <c r="N6" s="28" t="s">
        <v>82</v>
      </c>
      <c r="O6" s="51">
        <v>30.96</v>
      </c>
      <c r="P6" s="52">
        <v>31.37</v>
      </c>
      <c r="Q6" s="53">
        <v>32.36</v>
      </c>
      <c r="R6" s="53">
        <v>32.43</v>
      </c>
      <c r="S6" s="53">
        <v>32.549999999999997</v>
      </c>
      <c r="T6" s="53">
        <v>32.74</v>
      </c>
      <c r="U6" s="11"/>
    </row>
    <row r="7" spans="1:21">
      <c r="A7" s="256"/>
      <c r="B7" s="50" t="s">
        <v>83</v>
      </c>
      <c r="C7" s="28" t="s">
        <v>84</v>
      </c>
      <c r="D7" s="23">
        <v>82.35</v>
      </c>
      <c r="E7" s="51">
        <v>87.41</v>
      </c>
      <c r="F7" s="58">
        <v>89.94</v>
      </c>
      <c r="G7" s="58">
        <v>95.46</v>
      </c>
      <c r="H7" s="61">
        <v>92.1</v>
      </c>
      <c r="I7" s="61">
        <v>99.41</v>
      </c>
      <c r="J7" s="62">
        <v>97.85</v>
      </c>
      <c r="K7" s="11"/>
      <c r="L7" s="256"/>
      <c r="M7" s="50" t="s">
        <v>83</v>
      </c>
      <c r="N7" s="28" t="s">
        <v>84</v>
      </c>
      <c r="O7" s="51">
        <v>88.38</v>
      </c>
      <c r="P7" s="52">
        <v>89.59</v>
      </c>
      <c r="Q7" s="53">
        <v>92.49</v>
      </c>
      <c r="R7" s="53">
        <v>92.41</v>
      </c>
      <c r="S7" s="53">
        <v>92.97</v>
      </c>
      <c r="T7" s="53">
        <v>92.06</v>
      </c>
      <c r="U7" s="11"/>
    </row>
    <row r="8" spans="1:21">
      <c r="A8" s="256"/>
      <c r="B8" s="50" t="s">
        <v>106</v>
      </c>
      <c r="C8" s="28" t="s">
        <v>82</v>
      </c>
      <c r="D8" s="23">
        <v>8.86</v>
      </c>
      <c r="E8" s="51">
        <v>10</v>
      </c>
      <c r="F8" s="58">
        <v>10.71</v>
      </c>
      <c r="G8" s="58">
        <v>11.96</v>
      </c>
      <c r="H8" s="61">
        <v>12.39</v>
      </c>
      <c r="I8" s="61">
        <v>13.65</v>
      </c>
      <c r="J8" s="62">
        <v>14.07</v>
      </c>
      <c r="K8" s="11"/>
      <c r="L8" s="256"/>
      <c r="M8" s="50" t="s">
        <v>106</v>
      </c>
      <c r="N8" s="28" t="s">
        <v>82</v>
      </c>
      <c r="O8" s="51">
        <v>10.35</v>
      </c>
      <c r="P8" s="52">
        <v>11.18</v>
      </c>
      <c r="Q8" s="53">
        <v>12.11</v>
      </c>
      <c r="R8" s="53">
        <v>12.77</v>
      </c>
      <c r="S8" s="53">
        <v>13.48</v>
      </c>
      <c r="T8" s="53">
        <v>14.06</v>
      </c>
      <c r="U8" s="11"/>
    </row>
    <row r="9" spans="1:21">
      <c r="A9" s="257"/>
      <c r="B9" s="54" t="s">
        <v>85</v>
      </c>
      <c r="C9" s="31" t="s">
        <v>86</v>
      </c>
      <c r="D9" s="85">
        <v>0.65</v>
      </c>
      <c r="E9" s="55">
        <v>0.6</v>
      </c>
      <c r="F9" s="66">
        <v>0.56999999999999995</v>
      </c>
      <c r="G9" s="66">
        <v>0.54</v>
      </c>
      <c r="H9" s="63">
        <v>0.52</v>
      </c>
      <c r="I9" s="63">
        <v>0.49</v>
      </c>
      <c r="J9" s="64">
        <v>0.5</v>
      </c>
      <c r="K9" s="11"/>
      <c r="L9" s="257"/>
      <c r="M9" s="54" t="s">
        <v>85</v>
      </c>
      <c r="N9" s="31" t="s">
        <v>86</v>
      </c>
      <c r="O9" s="55">
        <v>0.62</v>
      </c>
      <c r="P9" s="56">
        <v>0.59</v>
      </c>
      <c r="Q9" s="57">
        <v>0.56000000000000005</v>
      </c>
      <c r="R9" s="57">
        <v>0.55000000000000004</v>
      </c>
      <c r="S9" s="57">
        <v>0.53</v>
      </c>
      <c r="T9" s="57">
        <v>0.53</v>
      </c>
      <c r="U9" s="11"/>
    </row>
    <row r="10" spans="1:21">
      <c r="A10" s="255" t="s">
        <v>87</v>
      </c>
      <c r="B10" s="46" t="s">
        <v>79</v>
      </c>
      <c r="C10" s="18" t="s">
        <v>80</v>
      </c>
      <c r="D10" s="84"/>
      <c r="E10" s="47" t="s">
        <v>144</v>
      </c>
      <c r="F10" s="65">
        <v>6.1</v>
      </c>
      <c r="G10" s="65">
        <v>5.84</v>
      </c>
      <c r="H10" s="59">
        <v>5.73</v>
      </c>
      <c r="I10" s="59">
        <v>5.67</v>
      </c>
      <c r="J10" s="60">
        <v>5.57</v>
      </c>
      <c r="K10" s="11"/>
      <c r="L10" s="255" t="s">
        <v>87</v>
      </c>
      <c r="M10" s="46" t="s">
        <v>79</v>
      </c>
      <c r="N10" s="18" t="s">
        <v>80</v>
      </c>
      <c r="O10" s="47">
        <v>6.08</v>
      </c>
      <c r="P10" s="48">
        <v>6.08</v>
      </c>
      <c r="Q10" s="49">
        <v>6.08</v>
      </c>
      <c r="R10" s="49">
        <v>6.01</v>
      </c>
      <c r="S10" s="49">
        <v>5.96</v>
      </c>
      <c r="T10" s="49">
        <v>5.77</v>
      </c>
      <c r="U10" s="11"/>
    </row>
    <row r="11" spans="1:21">
      <c r="A11" s="256"/>
      <c r="B11" s="50" t="s">
        <v>81</v>
      </c>
      <c r="C11" s="28" t="s">
        <v>82</v>
      </c>
      <c r="D11" s="23"/>
      <c r="E11" s="51" t="s">
        <v>144</v>
      </c>
      <c r="F11" s="58">
        <v>37.909999999999997</v>
      </c>
      <c r="G11" s="58">
        <v>38.729999999999997</v>
      </c>
      <c r="H11" s="61">
        <v>37.53</v>
      </c>
      <c r="I11" s="61">
        <v>38.25</v>
      </c>
      <c r="J11" s="62">
        <v>39.619999999999997</v>
      </c>
      <c r="K11" s="11"/>
      <c r="L11" s="256"/>
      <c r="M11" s="50" t="s">
        <v>81</v>
      </c>
      <c r="N11" s="28" t="s">
        <v>82</v>
      </c>
      <c r="O11" s="51">
        <v>40.340000000000003</v>
      </c>
      <c r="P11" s="52">
        <v>41.14</v>
      </c>
      <c r="Q11" s="53">
        <v>42.39</v>
      </c>
      <c r="R11" s="53">
        <v>42.68</v>
      </c>
      <c r="S11" s="53">
        <v>42.8</v>
      </c>
      <c r="T11" s="53">
        <v>42.94</v>
      </c>
      <c r="U11" s="11"/>
    </row>
    <row r="12" spans="1:21">
      <c r="A12" s="256"/>
      <c r="B12" s="50" t="s">
        <v>83</v>
      </c>
      <c r="C12" s="28" t="s">
        <v>84</v>
      </c>
      <c r="D12" s="23"/>
      <c r="E12" s="51" t="s">
        <v>144</v>
      </c>
      <c r="F12" s="58">
        <v>116.51</v>
      </c>
      <c r="G12" s="58">
        <v>119.63</v>
      </c>
      <c r="H12" s="61">
        <v>117.8</v>
      </c>
      <c r="I12" s="61">
        <v>122.87</v>
      </c>
      <c r="J12" s="62">
        <v>122.2</v>
      </c>
      <c r="K12" s="11"/>
      <c r="L12" s="256"/>
      <c r="M12" s="50" t="s">
        <v>83</v>
      </c>
      <c r="N12" s="28" t="s">
        <v>84</v>
      </c>
      <c r="O12" s="51">
        <v>118.74</v>
      </c>
      <c r="P12" s="52">
        <v>122.2</v>
      </c>
      <c r="Q12" s="53">
        <v>126.37</v>
      </c>
      <c r="R12" s="53">
        <v>127.21</v>
      </c>
      <c r="S12" s="53">
        <v>128.63</v>
      </c>
      <c r="T12" s="53">
        <v>126.63</v>
      </c>
      <c r="U12" s="11"/>
    </row>
    <row r="13" spans="1:21">
      <c r="A13" s="256"/>
      <c r="B13" s="50" t="s">
        <v>106</v>
      </c>
      <c r="C13" s="28" t="s">
        <v>82</v>
      </c>
      <c r="D13" s="23"/>
      <c r="E13" s="51" t="s">
        <v>144</v>
      </c>
      <c r="F13" s="58">
        <v>12.23</v>
      </c>
      <c r="G13" s="58">
        <v>13.06</v>
      </c>
      <c r="H13" s="61">
        <v>13.45</v>
      </c>
      <c r="I13" s="61">
        <v>14.57</v>
      </c>
      <c r="J13" s="62">
        <v>14.87</v>
      </c>
      <c r="K13" s="11"/>
      <c r="L13" s="256"/>
      <c r="M13" s="50" t="s">
        <v>106</v>
      </c>
      <c r="N13" s="28" t="s">
        <v>82</v>
      </c>
      <c r="O13" s="51">
        <v>11.6</v>
      </c>
      <c r="P13" s="52">
        <v>12.52</v>
      </c>
      <c r="Q13" s="53">
        <v>13.59</v>
      </c>
      <c r="R13" s="53">
        <v>14.33</v>
      </c>
      <c r="S13" s="53">
        <v>15.08</v>
      </c>
      <c r="T13" s="53">
        <v>15.76</v>
      </c>
      <c r="U13" s="11"/>
    </row>
    <row r="14" spans="1:21">
      <c r="A14" s="257"/>
      <c r="B14" s="54" t="s">
        <v>85</v>
      </c>
      <c r="C14" s="31" t="s">
        <v>86</v>
      </c>
      <c r="D14" s="85"/>
      <c r="E14" s="55" t="s">
        <v>144</v>
      </c>
      <c r="F14" s="66">
        <v>0.51</v>
      </c>
      <c r="G14" s="66">
        <v>0.51</v>
      </c>
      <c r="H14" s="63">
        <v>0.49</v>
      </c>
      <c r="I14" s="63">
        <v>0.46</v>
      </c>
      <c r="J14" s="64">
        <v>0.48</v>
      </c>
      <c r="K14" s="11"/>
      <c r="L14" s="257"/>
      <c r="M14" s="54" t="s">
        <v>85</v>
      </c>
      <c r="N14" s="31" t="s">
        <v>86</v>
      </c>
      <c r="O14" s="55">
        <v>0.56999999999999995</v>
      </c>
      <c r="P14" s="56">
        <v>0.54</v>
      </c>
      <c r="Q14" s="57">
        <v>0.51</v>
      </c>
      <c r="R14" s="57">
        <v>0.5</v>
      </c>
      <c r="S14" s="57">
        <v>0.48</v>
      </c>
      <c r="T14" s="57">
        <v>0.47</v>
      </c>
      <c r="U14" s="11"/>
    </row>
    <row r="15" spans="1:21">
      <c r="A15" s="255" t="s">
        <v>88</v>
      </c>
      <c r="B15" s="46" t="s">
        <v>79</v>
      </c>
      <c r="C15" s="18" t="s">
        <v>80</v>
      </c>
      <c r="D15" s="84"/>
      <c r="E15" s="47" t="s">
        <v>144</v>
      </c>
      <c r="F15" s="65">
        <v>3.08</v>
      </c>
      <c r="G15" s="65">
        <v>3.02</v>
      </c>
      <c r="H15" s="59">
        <v>2.8</v>
      </c>
      <c r="I15" s="59">
        <v>2.98</v>
      </c>
      <c r="J15" s="60">
        <v>2.79</v>
      </c>
      <c r="K15" s="11"/>
      <c r="L15" s="255" t="s">
        <v>88</v>
      </c>
      <c r="M15" s="46" t="s">
        <v>79</v>
      </c>
      <c r="N15" s="18" t="s">
        <v>80</v>
      </c>
      <c r="O15" s="47">
        <v>2.89</v>
      </c>
      <c r="P15" s="48">
        <v>2.87</v>
      </c>
      <c r="Q15" s="49">
        <v>2.93</v>
      </c>
      <c r="R15" s="49">
        <v>2.88</v>
      </c>
      <c r="S15" s="49">
        <v>2.83</v>
      </c>
      <c r="T15" s="49">
        <v>2.77</v>
      </c>
      <c r="U15" s="11"/>
    </row>
    <row r="16" spans="1:21">
      <c r="A16" s="256"/>
      <c r="B16" s="50" t="s">
        <v>81</v>
      </c>
      <c r="C16" s="28" t="s">
        <v>82</v>
      </c>
      <c r="D16" s="23"/>
      <c r="E16" s="51" t="s">
        <v>144</v>
      </c>
      <c r="F16" s="58">
        <v>17.88</v>
      </c>
      <c r="G16" s="58">
        <v>18.559999999999999</v>
      </c>
      <c r="H16" s="61">
        <v>17.809999999999999</v>
      </c>
      <c r="I16" s="61">
        <v>20.149999999999999</v>
      </c>
      <c r="J16" s="62">
        <v>19.73</v>
      </c>
      <c r="K16" s="11"/>
      <c r="L16" s="256"/>
      <c r="M16" s="50" t="s">
        <v>81</v>
      </c>
      <c r="N16" s="28" t="s">
        <v>82</v>
      </c>
      <c r="O16" s="51">
        <v>17.440000000000001</v>
      </c>
      <c r="P16" s="52">
        <v>18.12</v>
      </c>
      <c r="Q16" s="53">
        <v>19.14</v>
      </c>
      <c r="R16" s="53">
        <v>19.38</v>
      </c>
      <c r="S16" s="53">
        <v>19.97</v>
      </c>
      <c r="T16" s="53">
        <v>20.71</v>
      </c>
      <c r="U16" s="11"/>
    </row>
    <row r="17" spans="1:21">
      <c r="A17" s="256"/>
      <c r="B17" s="50" t="s">
        <v>83</v>
      </c>
      <c r="C17" s="28" t="s">
        <v>84</v>
      </c>
      <c r="D17" s="23"/>
      <c r="E17" s="51" t="s">
        <v>144</v>
      </c>
      <c r="F17" s="58">
        <v>43.47</v>
      </c>
      <c r="G17" s="58">
        <v>46.83</v>
      </c>
      <c r="H17" s="61">
        <v>44.31</v>
      </c>
      <c r="I17" s="61">
        <v>49.01</v>
      </c>
      <c r="J17" s="62">
        <v>48.76</v>
      </c>
      <c r="K17" s="11"/>
      <c r="L17" s="256"/>
      <c r="M17" s="50" t="s">
        <v>83</v>
      </c>
      <c r="N17" s="28" t="s">
        <v>84</v>
      </c>
      <c r="O17" s="51">
        <v>44.17</v>
      </c>
      <c r="P17" s="52">
        <v>44.96</v>
      </c>
      <c r="Q17" s="53">
        <v>47.59</v>
      </c>
      <c r="R17" s="53">
        <v>47.88</v>
      </c>
      <c r="S17" s="53">
        <v>48.91</v>
      </c>
      <c r="T17" s="53">
        <v>51.14</v>
      </c>
      <c r="U17" s="11"/>
    </row>
    <row r="18" spans="1:21">
      <c r="A18" s="256"/>
      <c r="B18" s="50" t="s">
        <v>106</v>
      </c>
      <c r="C18" s="28" t="s">
        <v>82</v>
      </c>
      <c r="D18" s="23"/>
      <c r="E18" s="213" t="s">
        <v>144</v>
      </c>
      <c r="F18" s="58">
        <v>7.83</v>
      </c>
      <c r="G18" s="58">
        <v>8.91</v>
      </c>
      <c r="H18" s="61">
        <v>9.6199999999999992</v>
      </c>
      <c r="I18" s="61">
        <v>10.99</v>
      </c>
      <c r="J18" s="62">
        <v>11.63</v>
      </c>
      <c r="K18" s="11"/>
      <c r="L18" s="256"/>
      <c r="M18" s="50" t="s">
        <v>106</v>
      </c>
      <c r="N18" s="28" t="s">
        <v>82</v>
      </c>
      <c r="O18" s="51">
        <v>7.72</v>
      </c>
      <c r="P18" s="52">
        <v>8.4700000000000006</v>
      </c>
      <c r="Q18" s="53">
        <v>9.23</v>
      </c>
      <c r="R18" s="53">
        <v>9.83</v>
      </c>
      <c r="S18" s="53">
        <v>10.59</v>
      </c>
      <c r="T18" s="53">
        <v>11.17</v>
      </c>
      <c r="U18" s="11"/>
    </row>
    <row r="19" spans="1:21">
      <c r="A19" s="257"/>
      <c r="B19" s="54" t="s">
        <v>85</v>
      </c>
      <c r="C19" s="31" t="s">
        <v>86</v>
      </c>
      <c r="D19" s="85"/>
      <c r="E19" s="55" t="s">
        <v>144</v>
      </c>
      <c r="F19" s="66">
        <v>0.74</v>
      </c>
      <c r="G19" s="66">
        <v>0.69</v>
      </c>
      <c r="H19" s="63">
        <v>0.66</v>
      </c>
      <c r="I19" s="63">
        <v>0.61</v>
      </c>
      <c r="J19" s="64">
        <v>0.61</v>
      </c>
      <c r="K19" s="11"/>
      <c r="L19" s="257"/>
      <c r="M19" s="54" t="s">
        <v>85</v>
      </c>
      <c r="N19" s="31" t="s">
        <v>86</v>
      </c>
      <c r="O19" s="55">
        <v>0.78</v>
      </c>
      <c r="P19" s="56">
        <v>0.74</v>
      </c>
      <c r="Q19" s="57">
        <v>0.71</v>
      </c>
      <c r="R19" s="57">
        <v>0.69</v>
      </c>
      <c r="S19" s="57">
        <v>0.67</v>
      </c>
      <c r="T19" s="57">
        <v>0.67</v>
      </c>
      <c r="U19" s="11"/>
    </row>
    <row r="20" spans="1:21">
      <c r="A20" t="s">
        <v>104</v>
      </c>
    </row>
  </sheetData>
  <customSheetViews>
    <customSheetView guid="{9AE21196-3959-42B9-9A86-A7908CCC405D}" scale="85" fitToPage="1" hiddenColumns="1">
      <selection activeCell="M25" sqref="M25"/>
      <pageMargins left="0.70866141732283472" right="0.70866141732283472" top="0.74803149606299213" bottom="0.74803149606299213" header="0.31496062992125984" footer="0.31496062992125984"/>
      <printOptions horizontalCentered="1"/>
      <pageSetup paperSize="9" scale="57" fitToHeight="0" orientation="landscape" r:id="rId1"/>
    </customSheetView>
  </customSheetViews>
  <mergeCells count="8">
    <mergeCell ref="A15:A19"/>
    <mergeCell ref="A10:A14"/>
    <mergeCell ref="B4:C4"/>
    <mergeCell ref="A5:A9"/>
    <mergeCell ref="M4:N4"/>
    <mergeCell ref="L5:L9"/>
    <mergeCell ref="L10:L14"/>
    <mergeCell ref="L15:L1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8F96A-98AF-4B86-B5BB-A08DD2592389}">
  <sheetPr>
    <pageSetUpPr fitToPage="1"/>
  </sheetPr>
  <dimension ref="A1:S31"/>
  <sheetViews>
    <sheetView showGridLines="0" zoomScale="70" zoomScaleNormal="70" workbookViewId="0"/>
  </sheetViews>
  <sheetFormatPr defaultRowHeight="18.75"/>
  <cols>
    <col min="1" max="1" width="28.125" style="77" customWidth="1"/>
    <col min="2" max="10" width="9" style="77"/>
    <col min="11" max="11" width="28.125" style="77" customWidth="1"/>
    <col min="12" max="16384" width="9" style="77"/>
  </cols>
  <sheetData>
    <row r="1" spans="1:19" ht="24">
      <c r="A1" s="206" t="s">
        <v>127</v>
      </c>
      <c r="B1" s="146"/>
      <c r="C1" s="146"/>
      <c r="D1" s="146"/>
      <c r="E1" s="146"/>
      <c r="F1" s="146"/>
      <c r="G1" s="146"/>
      <c r="H1" s="146"/>
      <c r="I1" s="146"/>
      <c r="J1" s="149"/>
      <c r="K1" s="148"/>
      <c r="L1" s="146"/>
      <c r="M1" s="146"/>
      <c r="N1" s="146"/>
      <c r="O1" s="146"/>
      <c r="P1" s="146"/>
      <c r="Q1" s="146"/>
      <c r="R1" s="146"/>
      <c r="S1" s="146"/>
    </row>
    <row r="2" spans="1:19" ht="24">
      <c r="A2" s="206"/>
      <c r="B2" s="146"/>
      <c r="C2" s="146"/>
      <c r="D2" s="146"/>
      <c r="E2" s="146"/>
      <c r="F2" s="146"/>
      <c r="G2" s="146"/>
      <c r="H2" s="146"/>
      <c r="I2" s="146"/>
      <c r="J2" s="149"/>
      <c r="K2" s="148"/>
      <c r="L2" s="146"/>
      <c r="M2" s="146"/>
      <c r="N2" s="146"/>
      <c r="O2" s="146"/>
      <c r="P2" s="146"/>
      <c r="Q2" s="146"/>
      <c r="R2" s="146"/>
      <c r="S2" s="146"/>
    </row>
    <row r="3" spans="1:19">
      <c r="A3" s="215" t="s">
        <v>107</v>
      </c>
      <c r="B3" s="216"/>
      <c r="C3" s="216"/>
      <c r="D3" s="216"/>
      <c r="E3" s="216"/>
      <c r="F3" s="216"/>
      <c r="G3" s="216"/>
      <c r="H3" s="216"/>
      <c r="I3" s="216"/>
      <c r="K3" s="215" t="s">
        <v>114</v>
      </c>
      <c r="L3" s="216"/>
      <c r="M3" s="216"/>
      <c r="N3" s="216"/>
      <c r="O3" s="216"/>
      <c r="P3" s="216"/>
      <c r="Q3" s="216"/>
      <c r="R3" s="216"/>
      <c r="S3" s="216"/>
    </row>
    <row r="4" spans="1:19">
      <c r="A4" s="258" t="s">
        <v>89</v>
      </c>
      <c r="B4" s="235" t="s">
        <v>90</v>
      </c>
      <c r="C4" s="236"/>
      <c r="D4" s="236"/>
      <c r="E4" s="236"/>
      <c r="F4" s="236"/>
      <c r="G4" s="236"/>
      <c r="H4" s="236"/>
      <c r="I4" s="236"/>
      <c r="K4" s="260" t="s">
        <v>89</v>
      </c>
      <c r="L4" s="235" t="s">
        <v>90</v>
      </c>
      <c r="M4" s="236"/>
      <c r="N4" s="236"/>
      <c r="O4" s="236"/>
      <c r="P4" s="236"/>
      <c r="Q4" s="236"/>
      <c r="R4" s="236"/>
      <c r="S4" s="236"/>
    </row>
    <row r="5" spans="1:19" ht="56.25">
      <c r="A5" s="259"/>
      <c r="B5" s="209" t="s">
        <v>124</v>
      </c>
      <c r="C5" s="209" t="s">
        <v>125</v>
      </c>
      <c r="D5" s="210" t="s">
        <v>92</v>
      </c>
      <c r="E5" s="210" t="s">
        <v>93</v>
      </c>
      <c r="F5" s="210" t="s">
        <v>94</v>
      </c>
      <c r="G5" s="210" t="s">
        <v>95</v>
      </c>
      <c r="H5" s="210" t="s">
        <v>96</v>
      </c>
      <c r="I5" s="211" t="s">
        <v>97</v>
      </c>
      <c r="K5" s="261"/>
      <c r="L5" s="209" t="s">
        <v>124</v>
      </c>
      <c r="M5" s="209" t="s">
        <v>125</v>
      </c>
      <c r="N5" s="210" t="s">
        <v>92</v>
      </c>
      <c r="O5" s="210" t="s">
        <v>93</v>
      </c>
      <c r="P5" s="210" t="s">
        <v>94</v>
      </c>
      <c r="Q5" s="210" t="s">
        <v>95</v>
      </c>
      <c r="R5" s="210" t="s">
        <v>96</v>
      </c>
      <c r="S5" s="211" t="s">
        <v>97</v>
      </c>
    </row>
    <row r="6" spans="1:19">
      <c r="A6" s="165" t="s">
        <v>110</v>
      </c>
      <c r="B6" s="160"/>
      <c r="C6" s="161"/>
      <c r="D6" s="13"/>
      <c r="E6" s="13"/>
      <c r="F6" s="13"/>
      <c r="G6" s="13"/>
      <c r="H6" s="13"/>
      <c r="I6" s="162"/>
      <c r="J6" s="96"/>
      <c r="K6" s="165" t="s">
        <v>111</v>
      </c>
      <c r="L6" s="160"/>
      <c r="M6" s="161"/>
      <c r="N6" s="13"/>
      <c r="O6" s="13"/>
      <c r="P6" s="13"/>
      <c r="Q6" s="13"/>
      <c r="R6" s="13"/>
      <c r="S6" s="162"/>
    </row>
    <row r="7" spans="1:19" ht="18.75" customHeight="1">
      <c r="A7" s="67" t="s">
        <v>27</v>
      </c>
      <c r="B7" s="78">
        <v>99820</v>
      </c>
      <c r="C7" s="79">
        <v>11350</v>
      </c>
      <c r="D7" s="79">
        <v>15490</v>
      </c>
      <c r="E7" s="79">
        <v>18850</v>
      </c>
      <c r="F7" s="79">
        <v>19130</v>
      </c>
      <c r="G7" s="79">
        <v>18630</v>
      </c>
      <c r="H7" s="79">
        <v>9230</v>
      </c>
      <c r="I7" s="79">
        <v>3740</v>
      </c>
      <c r="K7" s="67" t="s">
        <v>25</v>
      </c>
      <c r="L7" s="163">
        <v>32802</v>
      </c>
      <c r="M7" s="34">
        <v>3596</v>
      </c>
      <c r="N7" s="34">
        <v>5320</v>
      </c>
      <c r="O7" s="34">
        <v>5730</v>
      </c>
      <c r="P7" s="34">
        <v>6673</v>
      </c>
      <c r="Q7" s="34">
        <v>6148</v>
      </c>
      <c r="R7" s="34">
        <v>2841</v>
      </c>
      <c r="S7" s="164">
        <v>1249</v>
      </c>
    </row>
    <row r="8" spans="1:19">
      <c r="A8" s="67" t="s">
        <v>128</v>
      </c>
      <c r="B8" s="78">
        <v>19020</v>
      </c>
      <c r="C8" s="79">
        <v>460</v>
      </c>
      <c r="D8" s="79">
        <v>2820</v>
      </c>
      <c r="E8" s="79">
        <v>3870</v>
      </c>
      <c r="F8" s="79">
        <v>3450</v>
      </c>
      <c r="G8" s="79">
        <v>5490</v>
      </c>
      <c r="H8" s="79">
        <v>1730</v>
      </c>
      <c r="I8" s="79">
        <v>640</v>
      </c>
      <c r="K8" s="67" t="s">
        <v>129</v>
      </c>
      <c r="L8" s="20">
        <v>7389</v>
      </c>
      <c r="M8" s="22">
        <v>191</v>
      </c>
      <c r="N8" s="22">
        <v>764</v>
      </c>
      <c r="O8" s="21">
        <v>1075</v>
      </c>
      <c r="P8" s="21">
        <v>1757</v>
      </c>
      <c r="Q8" s="21">
        <v>2116</v>
      </c>
      <c r="R8" s="22">
        <v>916</v>
      </c>
      <c r="S8" s="68">
        <v>364</v>
      </c>
    </row>
    <row r="9" spans="1:19" ht="19.5" customHeight="1">
      <c r="A9" s="67" t="s">
        <v>130</v>
      </c>
      <c r="B9" s="78">
        <v>810</v>
      </c>
      <c r="C9" s="79">
        <v>70</v>
      </c>
      <c r="D9" s="79">
        <v>240</v>
      </c>
      <c r="E9" s="79">
        <v>270</v>
      </c>
      <c r="F9" s="79">
        <v>90</v>
      </c>
      <c r="G9" s="80" t="s">
        <v>3</v>
      </c>
      <c r="H9" s="79">
        <v>40</v>
      </c>
      <c r="I9" s="79">
        <v>60</v>
      </c>
      <c r="K9" s="67" t="s">
        <v>131</v>
      </c>
      <c r="L9" s="69">
        <v>439</v>
      </c>
      <c r="M9" s="22">
        <v>26</v>
      </c>
      <c r="N9" s="22">
        <v>112</v>
      </c>
      <c r="O9" s="22">
        <v>132</v>
      </c>
      <c r="P9" s="22">
        <v>92</v>
      </c>
      <c r="Q9" s="22">
        <v>41</v>
      </c>
      <c r="R9" s="22">
        <v>15</v>
      </c>
      <c r="S9" s="68">
        <v>8</v>
      </c>
    </row>
    <row r="10" spans="1:19">
      <c r="A10" s="67" t="s">
        <v>132</v>
      </c>
      <c r="B10" s="78">
        <v>18210</v>
      </c>
      <c r="C10" s="79">
        <v>390</v>
      </c>
      <c r="D10" s="79">
        <v>2580</v>
      </c>
      <c r="E10" s="79">
        <v>3600</v>
      </c>
      <c r="F10" s="79">
        <v>3360</v>
      </c>
      <c r="G10" s="79">
        <v>5490</v>
      </c>
      <c r="H10" s="79">
        <v>1690</v>
      </c>
      <c r="I10" s="79">
        <v>590</v>
      </c>
      <c r="K10" s="67" t="s">
        <v>133</v>
      </c>
      <c r="L10" s="20">
        <v>6950</v>
      </c>
      <c r="M10" s="22">
        <v>165</v>
      </c>
      <c r="N10" s="22">
        <v>652</v>
      </c>
      <c r="O10" s="22">
        <v>942</v>
      </c>
      <c r="P10" s="21">
        <v>1665</v>
      </c>
      <c r="Q10" s="21">
        <v>2075</v>
      </c>
      <c r="R10" s="22">
        <v>901</v>
      </c>
      <c r="S10" s="68">
        <v>356</v>
      </c>
    </row>
    <row r="11" spans="1:19">
      <c r="A11" s="67" t="s">
        <v>134</v>
      </c>
      <c r="B11" s="78">
        <v>12070</v>
      </c>
      <c r="C11" s="79">
        <v>1400</v>
      </c>
      <c r="D11" s="79">
        <v>2200</v>
      </c>
      <c r="E11" s="79">
        <v>3260</v>
      </c>
      <c r="F11" s="79">
        <v>2960</v>
      </c>
      <c r="G11" s="79">
        <v>1180</v>
      </c>
      <c r="H11" s="79">
        <v>390</v>
      </c>
      <c r="I11" s="79">
        <v>130</v>
      </c>
      <c r="K11" s="67" t="s">
        <v>135</v>
      </c>
      <c r="L11" s="20">
        <v>4833</v>
      </c>
      <c r="M11" s="22">
        <v>455</v>
      </c>
      <c r="N11" s="21">
        <v>1140</v>
      </c>
      <c r="O11" s="21">
        <v>1213</v>
      </c>
      <c r="P11" s="22">
        <v>975</v>
      </c>
      <c r="Q11" s="22">
        <v>601</v>
      </c>
      <c r="R11" s="22">
        <v>164</v>
      </c>
      <c r="S11" s="68">
        <v>61</v>
      </c>
    </row>
    <row r="12" spans="1:19">
      <c r="A12" s="67" t="s">
        <v>150</v>
      </c>
      <c r="B12" s="78">
        <v>8940</v>
      </c>
      <c r="C12" s="79">
        <v>910</v>
      </c>
      <c r="D12" s="79">
        <v>1640</v>
      </c>
      <c r="E12" s="79">
        <v>2500</v>
      </c>
      <c r="F12" s="79">
        <v>2070</v>
      </c>
      <c r="G12" s="79">
        <v>990</v>
      </c>
      <c r="H12" s="79">
        <v>280</v>
      </c>
      <c r="I12" s="79">
        <v>100</v>
      </c>
      <c r="K12" s="67" t="s">
        <v>148</v>
      </c>
      <c r="L12" s="20">
        <v>3365</v>
      </c>
      <c r="M12" s="22">
        <v>344</v>
      </c>
      <c r="N12" s="22">
        <v>794</v>
      </c>
      <c r="O12" s="22">
        <v>828</v>
      </c>
      <c r="P12" s="22">
        <v>664</v>
      </c>
      <c r="Q12" s="22">
        <v>437</v>
      </c>
      <c r="R12" s="22">
        <v>111</v>
      </c>
      <c r="S12" s="68">
        <v>33</v>
      </c>
    </row>
    <row r="13" spans="1:19">
      <c r="A13" s="67" t="s">
        <v>151</v>
      </c>
      <c r="B13" s="78">
        <v>3140</v>
      </c>
      <c r="C13" s="79">
        <v>490</v>
      </c>
      <c r="D13" s="79">
        <v>550</v>
      </c>
      <c r="E13" s="79">
        <v>760</v>
      </c>
      <c r="F13" s="79">
        <v>890</v>
      </c>
      <c r="G13" s="79">
        <v>190</v>
      </c>
      <c r="H13" s="79">
        <v>110</v>
      </c>
      <c r="I13" s="79">
        <v>30</v>
      </c>
      <c r="K13" s="67" t="s">
        <v>149</v>
      </c>
      <c r="L13" s="20">
        <v>1469</v>
      </c>
      <c r="M13" s="22">
        <v>111</v>
      </c>
      <c r="N13" s="22">
        <v>346</v>
      </c>
      <c r="O13" s="22">
        <v>385</v>
      </c>
      <c r="P13" s="22">
        <v>311</v>
      </c>
      <c r="Q13" s="22">
        <v>165</v>
      </c>
      <c r="R13" s="22">
        <v>53</v>
      </c>
      <c r="S13" s="68">
        <v>29</v>
      </c>
    </row>
    <row r="14" spans="1:19">
      <c r="A14" s="67" t="s">
        <v>136</v>
      </c>
      <c r="B14" s="78">
        <v>40010</v>
      </c>
      <c r="C14" s="79">
        <v>3010</v>
      </c>
      <c r="D14" s="79">
        <v>4650</v>
      </c>
      <c r="E14" s="79">
        <v>6340</v>
      </c>
      <c r="F14" s="79">
        <v>8070</v>
      </c>
      <c r="G14" s="79">
        <v>8980</v>
      </c>
      <c r="H14" s="79">
        <v>5410</v>
      </c>
      <c r="I14" s="79">
        <v>2430</v>
      </c>
      <c r="K14" s="67" t="s">
        <v>137</v>
      </c>
      <c r="L14" s="20">
        <v>9902</v>
      </c>
      <c r="M14" s="22">
        <v>688</v>
      </c>
      <c r="N14" s="21">
        <v>1369</v>
      </c>
      <c r="O14" s="21">
        <v>1618</v>
      </c>
      <c r="P14" s="21">
        <v>2054</v>
      </c>
      <c r="Q14" s="21">
        <v>2154</v>
      </c>
      <c r="R14" s="21">
        <v>1152</v>
      </c>
      <c r="S14" s="68">
        <v>550</v>
      </c>
    </row>
    <row r="15" spans="1:19">
      <c r="A15" s="67" t="s">
        <v>138</v>
      </c>
      <c r="B15" s="78">
        <v>14210</v>
      </c>
      <c r="C15" s="79">
        <v>1170</v>
      </c>
      <c r="D15" s="79">
        <v>2290</v>
      </c>
      <c r="E15" s="79">
        <v>2870</v>
      </c>
      <c r="F15" s="79">
        <v>3530</v>
      </c>
      <c r="G15" s="79">
        <v>2110</v>
      </c>
      <c r="H15" s="79">
        <v>1210</v>
      </c>
      <c r="I15" s="79">
        <v>410</v>
      </c>
      <c r="K15" s="67" t="s">
        <v>139</v>
      </c>
      <c r="L15" s="20">
        <v>5656</v>
      </c>
      <c r="M15" s="22">
        <v>429</v>
      </c>
      <c r="N15" s="22">
        <v>810</v>
      </c>
      <c r="O15" s="21">
        <v>1048</v>
      </c>
      <c r="P15" s="21">
        <v>1416</v>
      </c>
      <c r="Q15" s="22">
        <v>998</v>
      </c>
      <c r="R15" s="22">
        <v>491</v>
      </c>
      <c r="S15" s="68">
        <v>227</v>
      </c>
    </row>
    <row r="16" spans="1:19">
      <c r="A16" s="67" t="s">
        <v>140</v>
      </c>
      <c r="B16" s="78">
        <v>7960</v>
      </c>
      <c r="C16" s="79">
        <v>3310</v>
      </c>
      <c r="D16" s="79">
        <v>1830</v>
      </c>
      <c r="E16" s="79">
        <v>1290</v>
      </c>
      <c r="F16" s="79">
        <v>590</v>
      </c>
      <c r="G16" s="79">
        <v>340</v>
      </c>
      <c r="H16" s="79">
        <v>270</v>
      </c>
      <c r="I16" s="79">
        <v>60</v>
      </c>
      <c r="K16" s="67" t="s">
        <v>141</v>
      </c>
      <c r="L16" s="20">
        <v>3246</v>
      </c>
      <c r="M16" s="21">
        <v>1376</v>
      </c>
      <c r="N16" s="22">
        <v>800</v>
      </c>
      <c r="O16" s="22">
        <v>458</v>
      </c>
      <c r="P16" s="22">
        <v>247</v>
      </c>
      <c r="Q16" s="22">
        <v>137</v>
      </c>
      <c r="R16" s="22">
        <v>56</v>
      </c>
      <c r="S16" s="68">
        <v>20</v>
      </c>
    </row>
    <row r="17" spans="1:19">
      <c r="A17" s="67" t="s">
        <v>142</v>
      </c>
      <c r="B17" s="78">
        <v>6540</v>
      </c>
      <c r="C17" s="79">
        <v>2000</v>
      </c>
      <c r="D17" s="79">
        <v>1700</v>
      </c>
      <c r="E17" s="79">
        <v>1230</v>
      </c>
      <c r="F17" s="79">
        <v>520</v>
      </c>
      <c r="G17" s="79">
        <v>530</v>
      </c>
      <c r="H17" s="79">
        <v>220</v>
      </c>
      <c r="I17" s="79">
        <v>60</v>
      </c>
      <c r="K17" s="67" t="s">
        <v>143</v>
      </c>
      <c r="L17" s="20">
        <v>1776</v>
      </c>
      <c r="M17" s="22">
        <v>457</v>
      </c>
      <c r="N17" s="22">
        <v>436</v>
      </c>
      <c r="O17" s="22">
        <v>319</v>
      </c>
      <c r="P17" s="22">
        <v>225</v>
      </c>
      <c r="Q17" s="22">
        <v>141</v>
      </c>
      <c r="R17" s="22">
        <v>62</v>
      </c>
      <c r="S17" s="68">
        <v>26</v>
      </c>
    </row>
    <row r="18" spans="1:19">
      <c r="A18" s="154" t="s">
        <v>109</v>
      </c>
      <c r="B18" s="155"/>
      <c r="C18" s="156"/>
      <c r="D18" s="156"/>
      <c r="E18" s="156"/>
      <c r="F18" s="156"/>
      <c r="G18" s="156"/>
      <c r="H18" s="156"/>
      <c r="I18" s="156"/>
      <c r="J18" s="96"/>
      <c r="K18" s="128" t="s">
        <v>109</v>
      </c>
      <c r="L18" s="157"/>
      <c r="M18" s="158"/>
      <c r="N18" s="158"/>
      <c r="O18" s="158"/>
      <c r="P18" s="158"/>
      <c r="Q18" s="158"/>
      <c r="R18" s="158"/>
      <c r="S18" s="159"/>
    </row>
    <row r="19" spans="1:19">
      <c r="A19" s="67" t="s">
        <v>27</v>
      </c>
      <c r="B19" s="70">
        <f>+B7/$B$7*100</f>
        <v>100</v>
      </c>
      <c r="C19" s="71">
        <f t="shared" ref="C19:I19" si="0">+C7/$B$7*100</f>
        <v>11.370466840312563</v>
      </c>
      <c r="D19" s="71">
        <f t="shared" si="0"/>
        <v>15.517932278100583</v>
      </c>
      <c r="E19" s="71">
        <f t="shared" si="0"/>
        <v>18.883991184131439</v>
      </c>
      <c r="F19" s="71">
        <f t="shared" si="0"/>
        <v>19.164496092967344</v>
      </c>
      <c r="G19" s="71">
        <f t="shared" si="0"/>
        <v>18.663594470046082</v>
      </c>
      <c r="H19" s="71">
        <f t="shared" si="0"/>
        <v>9.2466439591264269</v>
      </c>
      <c r="I19" s="71">
        <f t="shared" si="0"/>
        <v>3.7467441394510117</v>
      </c>
      <c r="K19" s="67" t="s">
        <v>27</v>
      </c>
      <c r="L19" s="70">
        <v>100</v>
      </c>
      <c r="M19" s="71">
        <v>100</v>
      </c>
      <c r="N19" s="71">
        <v>100</v>
      </c>
      <c r="O19" s="71">
        <v>100</v>
      </c>
      <c r="P19" s="71">
        <v>100</v>
      </c>
      <c r="Q19" s="71">
        <v>100</v>
      </c>
      <c r="R19" s="71">
        <v>100</v>
      </c>
      <c r="S19" s="153">
        <v>100</v>
      </c>
    </row>
    <row r="20" spans="1:19">
      <c r="A20" s="67" t="s">
        <v>128</v>
      </c>
      <c r="B20" s="70">
        <f t="shared" ref="B20:I20" si="1">+B8/$B$7*100</f>
        <v>19.054297735924663</v>
      </c>
      <c r="C20" s="71">
        <f t="shared" si="1"/>
        <v>0.46082949308755761</v>
      </c>
      <c r="D20" s="71">
        <f t="shared" si="1"/>
        <v>2.8250851532758965</v>
      </c>
      <c r="E20" s="71">
        <f t="shared" si="1"/>
        <v>3.8769785614105392</v>
      </c>
      <c r="F20" s="71">
        <f t="shared" si="1"/>
        <v>3.4562211981566824</v>
      </c>
      <c r="G20" s="71">
        <f t="shared" si="1"/>
        <v>5.4998998196754156</v>
      </c>
      <c r="H20" s="71">
        <f t="shared" si="1"/>
        <v>1.7331196153075534</v>
      </c>
      <c r="I20" s="71">
        <f t="shared" si="1"/>
        <v>0.64115407733921059</v>
      </c>
      <c r="K20" s="67" t="s">
        <v>128</v>
      </c>
      <c r="L20" s="29">
        <v>22.5</v>
      </c>
      <c r="M20" s="30">
        <v>5.3</v>
      </c>
      <c r="N20" s="30">
        <v>14.4</v>
      </c>
      <c r="O20" s="30">
        <v>18.8</v>
      </c>
      <c r="P20" s="30">
        <v>26.3</v>
      </c>
      <c r="Q20" s="30">
        <v>34.4</v>
      </c>
      <c r="R20" s="30">
        <v>32.200000000000003</v>
      </c>
      <c r="S20" s="72">
        <v>29.1</v>
      </c>
    </row>
    <row r="21" spans="1:19" ht="21.75" customHeight="1">
      <c r="A21" s="67" t="s">
        <v>130</v>
      </c>
      <c r="B21" s="70">
        <f t="shared" ref="B21:I21" si="2">+B9/$B$7*100</f>
        <v>0.81146062913243844</v>
      </c>
      <c r="C21" s="71">
        <f t="shared" si="2"/>
        <v>7.0126227208976155E-2</v>
      </c>
      <c r="D21" s="71">
        <f t="shared" si="2"/>
        <v>0.24043277900220394</v>
      </c>
      <c r="E21" s="71">
        <f t="shared" si="2"/>
        <v>0.27048687637747948</v>
      </c>
      <c r="F21" s="71">
        <f t="shared" si="2"/>
        <v>9.0162292125826493E-2</v>
      </c>
      <c r="G21" s="71" t="s">
        <v>26</v>
      </c>
      <c r="H21" s="71">
        <f t="shared" si="2"/>
        <v>4.0072129833700662E-2</v>
      </c>
      <c r="I21" s="71">
        <f t="shared" si="2"/>
        <v>6.0108194750550986E-2</v>
      </c>
      <c r="K21" s="67" t="s">
        <v>130</v>
      </c>
      <c r="L21" s="29">
        <v>1.3</v>
      </c>
      <c r="M21" s="30">
        <v>0.7</v>
      </c>
      <c r="N21" s="30">
        <v>2.1</v>
      </c>
      <c r="O21" s="30">
        <v>2.2999999999999998</v>
      </c>
      <c r="P21" s="30">
        <v>1.4</v>
      </c>
      <c r="Q21" s="30">
        <v>0.7</v>
      </c>
      <c r="R21" s="30">
        <v>0.5</v>
      </c>
      <c r="S21" s="72">
        <v>0.6</v>
      </c>
    </row>
    <row r="22" spans="1:19">
      <c r="A22" s="67" t="s">
        <v>132</v>
      </c>
      <c r="B22" s="70">
        <f t="shared" ref="B22:I22" si="3">+B10/$B$7*100</f>
        <v>18.242837106792226</v>
      </c>
      <c r="C22" s="71">
        <f t="shared" si="3"/>
        <v>0.39070326587858145</v>
      </c>
      <c r="D22" s="71">
        <f t="shared" si="3"/>
        <v>2.5846523742736927</v>
      </c>
      <c r="E22" s="71">
        <f t="shared" si="3"/>
        <v>3.6064916850330593</v>
      </c>
      <c r="F22" s="71">
        <f t="shared" si="3"/>
        <v>3.3660589060308554</v>
      </c>
      <c r="G22" s="71">
        <f t="shared" si="3"/>
        <v>5.4998998196754156</v>
      </c>
      <c r="H22" s="71">
        <f t="shared" si="3"/>
        <v>1.6930474854738531</v>
      </c>
      <c r="I22" s="71">
        <f t="shared" si="3"/>
        <v>0.59106391504708478</v>
      </c>
      <c r="K22" s="67" t="s">
        <v>132</v>
      </c>
      <c r="L22" s="29">
        <v>21.2</v>
      </c>
      <c r="M22" s="30">
        <v>4.5999999999999996</v>
      </c>
      <c r="N22" s="30">
        <v>12.2</v>
      </c>
      <c r="O22" s="30">
        <v>16.399999999999999</v>
      </c>
      <c r="P22" s="30">
        <v>24.9</v>
      </c>
      <c r="Q22" s="30">
        <v>33.799999999999997</v>
      </c>
      <c r="R22" s="30">
        <v>31.7</v>
      </c>
      <c r="S22" s="72">
        <v>28.5</v>
      </c>
    </row>
    <row r="23" spans="1:19">
      <c r="A23" s="67" t="s">
        <v>134</v>
      </c>
      <c r="B23" s="70">
        <f t="shared" ref="B23:I23" si="4">+B11/$B$7*100</f>
        <v>12.091765177319175</v>
      </c>
      <c r="C23" s="71">
        <f t="shared" si="4"/>
        <v>1.4025245441795231</v>
      </c>
      <c r="D23" s="71">
        <f t="shared" si="4"/>
        <v>2.2039671408535364</v>
      </c>
      <c r="E23" s="71">
        <f t="shared" si="4"/>
        <v>3.265878581446604</v>
      </c>
      <c r="F23" s="71">
        <f t="shared" si="4"/>
        <v>2.9653376076938489</v>
      </c>
      <c r="G23" s="71">
        <f t="shared" si="4"/>
        <v>1.1821278300941696</v>
      </c>
      <c r="H23" s="71">
        <f t="shared" si="4"/>
        <v>0.39070326587858145</v>
      </c>
      <c r="I23" s="71">
        <f t="shared" si="4"/>
        <v>0.13023442195952714</v>
      </c>
      <c r="K23" s="67" t="s">
        <v>134</v>
      </c>
      <c r="L23" s="29">
        <v>14.7</v>
      </c>
      <c r="M23" s="30">
        <v>12.6</v>
      </c>
      <c r="N23" s="30">
        <v>21.4</v>
      </c>
      <c r="O23" s="30">
        <v>21.2</v>
      </c>
      <c r="P23" s="30">
        <v>14.6</v>
      </c>
      <c r="Q23" s="30">
        <v>9.8000000000000007</v>
      </c>
      <c r="R23" s="30">
        <v>5.8</v>
      </c>
      <c r="S23" s="72">
        <v>4.9000000000000004</v>
      </c>
    </row>
    <row r="24" spans="1:19">
      <c r="A24" s="67" t="s">
        <v>150</v>
      </c>
      <c r="B24" s="70">
        <f t="shared" ref="B24:I24" si="5">+B12/$B$7*100</f>
        <v>8.9561210178320962</v>
      </c>
      <c r="C24" s="71">
        <f t="shared" si="5"/>
        <v>0.91164095371669007</v>
      </c>
      <c r="D24" s="71">
        <f t="shared" si="5"/>
        <v>1.6429573231817269</v>
      </c>
      <c r="E24" s="71">
        <f t="shared" si="5"/>
        <v>2.5045081146062911</v>
      </c>
      <c r="F24" s="71">
        <f t="shared" si="5"/>
        <v>2.0737327188940093</v>
      </c>
      <c r="G24" s="71">
        <f t="shared" si="5"/>
        <v>0.99178521338409131</v>
      </c>
      <c r="H24" s="71">
        <f t="shared" si="5"/>
        <v>0.28050490883590462</v>
      </c>
      <c r="I24" s="71">
        <f t="shared" si="5"/>
        <v>0.10018032458425166</v>
      </c>
      <c r="K24" s="67" t="s">
        <v>150</v>
      </c>
      <c r="L24" s="29">
        <v>10.3</v>
      </c>
      <c r="M24" s="30">
        <v>9.6</v>
      </c>
      <c r="N24" s="30">
        <v>14.9</v>
      </c>
      <c r="O24" s="30">
        <v>14.4</v>
      </c>
      <c r="P24" s="30">
        <v>9.9</v>
      </c>
      <c r="Q24" s="30">
        <v>7.1</v>
      </c>
      <c r="R24" s="30">
        <v>3.9</v>
      </c>
      <c r="S24" s="72">
        <v>2.6</v>
      </c>
    </row>
    <row r="25" spans="1:19">
      <c r="A25" s="67" t="s">
        <v>151</v>
      </c>
      <c r="B25" s="70">
        <f t="shared" ref="B25:I25" si="6">+B13/$B$7*100</f>
        <v>3.1456621919455015</v>
      </c>
      <c r="C25" s="71">
        <f t="shared" si="6"/>
        <v>0.49088359046283309</v>
      </c>
      <c r="D25" s="71">
        <f t="shared" si="6"/>
        <v>0.5509917852133841</v>
      </c>
      <c r="E25" s="71">
        <f t="shared" si="6"/>
        <v>0.76137046684031262</v>
      </c>
      <c r="F25" s="71">
        <f t="shared" si="6"/>
        <v>0.89160488879983968</v>
      </c>
      <c r="G25" s="71">
        <f t="shared" si="6"/>
        <v>0.19034261671007816</v>
      </c>
      <c r="H25" s="71">
        <f t="shared" si="6"/>
        <v>0.11019835704267683</v>
      </c>
      <c r="I25" s="71">
        <f t="shared" si="6"/>
        <v>3.0054097375275493E-2</v>
      </c>
      <c r="K25" s="67" t="s">
        <v>151</v>
      </c>
      <c r="L25" s="29">
        <v>4.5</v>
      </c>
      <c r="M25" s="30">
        <v>3.1</v>
      </c>
      <c r="N25" s="30">
        <v>6.5</v>
      </c>
      <c r="O25" s="30">
        <v>6.7</v>
      </c>
      <c r="P25" s="30">
        <v>4.7</v>
      </c>
      <c r="Q25" s="30">
        <v>2.7</v>
      </c>
      <c r="R25" s="30">
        <v>1.9</v>
      </c>
      <c r="S25" s="72">
        <v>2.2999999999999998</v>
      </c>
    </row>
    <row r="26" spans="1:19">
      <c r="A26" s="67" t="s">
        <v>136</v>
      </c>
      <c r="B26" s="70">
        <f t="shared" ref="B26:I26" si="7">+B14/$B$7*100</f>
        <v>40.082147866159083</v>
      </c>
      <c r="C26" s="71">
        <f t="shared" si="7"/>
        <v>3.0154277699859748</v>
      </c>
      <c r="D26" s="71">
        <f t="shared" si="7"/>
        <v>4.658385093167702</v>
      </c>
      <c r="E26" s="71">
        <f t="shared" si="7"/>
        <v>6.3514325786415551</v>
      </c>
      <c r="F26" s="71">
        <f t="shared" si="7"/>
        <v>8.0845521939491078</v>
      </c>
      <c r="G26" s="71">
        <f t="shared" si="7"/>
        <v>8.9961931476657995</v>
      </c>
      <c r="H26" s="71">
        <f t="shared" si="7"/>
        <v>5.4197555600080145</v>
      </c>
      <c r="I26" s="71">
        <f t="shared" si="7"/>
        <v>2.4343818873973149</v>
      </c>
      <c r="K26" s="67" t="s">
        <v>136</v>
      </c>
      <c r="L26" s="29">
        <v>30.2</v>
      </c>
      <c r="M26" s="30">
        <v>19.100000000000001</v>
      </c>
      <c r="N26" s="30">
        <v>25.7</v>
      </c>
      <c r="O26" s="30">
        <v>28.2</v>
      </c>
      <c r="P26" s="30">
        <v>30.8</v>
      </c>
      <c r="Q26" s="30">
        <v>35</v>
      </c>
      <c r="R26" s="30">
        <v>40.6</v>
      </c>
      <c r="S26" s="72">
        <v>44</v>
      </c>
    </row>
    <row r="27" spans="1:19">
      <c r="A27" s="67" t="s">
        <v>138</v>
      </c>
      <c r="B27" s="70">
        <f t="shared" ref="B27:I27" si="8">+B15/$B$7*100</f>
        <v>14.235624123422161</v>
      </c>
      <c r="C27" s="71">
        <f t="shared" si="8"/>
        <v>1.1721097976357442</v>
      </c>
      <c r="D27" s="71">
        <f t="shared" si="8"/>
        <v>2.2941294329793629</v>
      </c>
      <c r="E27" s="71">
        <f t="shared" si="8"/>
        <v>2.8751753155680224</v>
      </c>
      <c r="F27" s="71">
        <f t="shared" si="8"/>
        <v>3.5363654578240831</v>
      </c>
      <c r="G27" s="71">
        <f t="shared" si="8"/>
        <v>2.1138048487277099</v>
      </c>
      <c r="H27" s="71">
        <f t="shared" si="8"/>
        <v>1.212181927469445</v>
      </c>
      <c r="I27" s="71">
        <f t="shared" si="8"/>
        <v>0.41073933079543173</v>
      </c>
      <c r="K27" s="67" t="s">
        <v>138</v>
      </c>
      <c r="L27" s="29">
        <v>17.2</v>
      </c>
      <c r="M27" s="30">
        <v>11.9</v>
      </c>
      <c r="N27" s="30">
        <v>15.2</v>
      </c>
      <c r="O27" s="30">
        <v>18.3</v>
      </c>
      <c r="P27" s="30">
        <v>21.2</v>
      </c>
      <c r="Q27" s="30">
        <v>16.2</v>
      </c>
      <c r="R27" s="30">
        <v>17.3</v>
      </c>
      <c r="S27" s="72">
        <v>18.2</v>
      </c>
    </row>
    <row r="28" spans="1:19">
      <c r="A28" s="67" t="s">
        <v>140</v>
      </c>
      <c r="B28" s="70">
        <f t="shared" ref="B28:I28" si="9">+B16/$B$7*100</f>
        <v>7.9743538369064311</v>
      </c>
      <c r="C28" s="71">
        <f t="shared" si="9"/>
        <v>3.31596874373873</v>
      </c>
      <c r="D28" s="71">
        <f t="shared" si="9"/>
        <v>1.8332999398918055</v>
      </c>
      <c r="E28" s="71">
        <f t="shared" si="9"/>
        <v>1.2923261871368463</v>
      </c>
      <c r="F28" s="71">
        <f t="shared" si="9"/>
        <v>0.59106391504708478</v>
      </c>
      <c r="G28" s="71">
        <f t="shared" si="9"/>
        <v>0.34061310358645563</v>
      </c>
      <c r="H28" s="71">
        <f t="shared" si="9"/>
        <v>0.27048687637747948</v>
      </c>
      <c r="I28" s="71">
        <f t="shared" si="9"/>
        <v>6.0108194750550986E-2</v>
      </c>
      <c r="K28" s="67" t="s">
        <v>140</v>
      </c>
      <c r="L28" s="29">
        <v>9.9</v>
      </c>
      <c r="M28" s="30">
        <v>38.299999999999997</v>
      </c>
      <c r="N28" s="30">
        <v>15</v>
      </c>
      <c r="O28" s="30">
        <v>8</v>
      </c>
      <c r="P28" s="30">
        <v>3.7</v>
      </c>
      <c r="Q28" s="30">
        <v>2.2000000000000002</v>
      </c>
      <c r="R28" s="30">
        <v>2</v>
      </c>
      <c r="S28" s="72">
        <v>1.6</v>
      </c>
    </row>
    <row r="29" spans="1:19">
      <c r="A29" s="74" t="s">
        <v>142</v>
      </c>
      <c r="B29" s="75">
        <f t="shared" ref="B29:I29" si="10">+B17/$B$7*100</f>
        <v>6.5517932278100588</v>
      </c>
      <c r="C29" s="76">
        <f t="shared" si="10"/>
        <v>2.0036064916850331</v>
      </c>
      <c r="D29" s="76">
        <f t="shared" si="10"/>
        <v>1.703065517932278</v>
      </c>
      <c r="E29" s="76">
        <f t="shared" si="10"/>
        <v>1.2322179923862955</v>
      </c>
      <c r="F29" s="76">
        <f t="shared" si="10"/>
        <v>0.52093768783810857</v>
      </c>
      <c r="G29" s="76">
        <f t="shared" si="10"/>
        <v>0.53095572029653371</v>
      </c>
      <c r="H29" s="76">
        <f t="shared" si="10"/>
        <v>0.22039671408535366</v>
      </c>
      <c r="I29" s="76">
        <f t="shared" si="10"/>
        <v>6.0108194750550986E-2</v>
      </c>
      <c r="K29" s="74" t="s">
        <v>142</v>
      </c>
      <c r="L29" s="32">
        <v>5.4</v>
      </c>
      <c r="M29" s="33">
        <v>12.7</v>
      </c>
      <c r="N29" s="33">
        <v>8.1999999999999993</v>
      </c>
      <c r="O29" s="33">
        <v>5.6</v>
      </c>
      <c r="P29" s="33">
        <v>3.4</v>
      </c>
      <c r="Q29" s="33">
        <v>2.2999999999999998</v>
      </c>
      <c r="R29" s="33">
        <v>2.2000000000000002</v>
      </c>
      <c r="S29" s="73">
        <v>2.1</v>
      </c>
    </row>
    <row r="30" spans="1:19">
      <c r="A30" t="s">
        <v>104</v>
      </c>
      <c r="K30" s="11"/>
      <c r="L30" s="11"/>
      <c r="M30" s="11"/>
      <c r="N30" s="11"/>
      <c r="O30" s="11"/>
      <c r="P30" s="11"/>
      <c r="Q30" s="11"/>
      <c r="R30" s="11"/>
      <c r="S30" s="11"/>
    </row>
    <row r="31" spans="1:19">
      <c r="A31" s="17" t="s">
        <v>91</v>
      </c>
      <c r="B31" s="11"/>
      <c r="C31" s="11"/>
      <c r="D31" s="11"/>
      <c r="E31" s="11"/>
      <c r="F31" s="11"/>
      <c r="G31" s="11"/>
      <c r="H31" s="11"/>
      <c r="I31" s="11"/>
      <c r="K31" s="17"/>
      <c r="L31" s="11"/>
      <c r="M31" s="11"/>
      <c r="N31" s="11"/>
      <c r="O31" s="11"/>
      <c r="P31" s="11"/>
      <c r="Q31" s="11"/>
      <c r="R31" s="11"/>
      <c r="S31" s="11"/>
    </row>
  </sheetData>
  <customSheetViews>
    <customSheetView guid="{9AE21196-3959-42B9-9A86-A7908CCC405D}" scale="70" fitToPage="1">
      <selection activeCell="L25" sqref="L25"/>
      <pageMargins left="0.70866141732283472" right="0.70866141732283472" top="0.74803149606299213" bottom="0.74803149606299213" header="0.31496062992125984" footer="0.31496062992125984"/>
      <printOptions horizontalCentered="1"/>
      <pageSetup paperSize="9" scale="57" fitToHeight="0" orientation="landscape" r:id="rId1"/>
    </customSheetView>
  </customSheetViews>
  <mergeCells count="4">
    <mergeCell ref="A4:A5"/>
    <mergeCell ref="B4:I4"/>
    <mergeCell ref="K4:K5"/>
    <mergeCell ref="L4:S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１ 総住宅数と総世帯数</vt:lpstr>
      <vt:lpstr>２ 居住世帯の有無</vt:lpstr>
      <vt:lpstr>３ 住宅の所有の関係</vt:lpstr>
      <vt:lpstr>４ 住宅の規模</vt:lpstr>
      <vt:lpstr>５ 持ち家の購入・新築建て替え等 持ち家の購入・新築建て替え等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和歌山市</cp:lastModifiedBy>
  <dcterms:created xsi:type="dcterms:W3CDTF">2015-06-05T18:19:34Z</dcterms:created>
  <dcterms:modified xsi:type="dcterms:W3CDTF">2024-04-02T06:25:33Z</dcterms:modified>
</cp:coreProperties>
</file>