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sv01\指導監査課\介護事業所指定班\R3報酬改定\★加算関係\R3年度介護報酬改定HP改訂\５　密着型サービス　\９　地密デイ・予防給付型デイ\"/>
    </mc:Choice>
  </mc:AlternateContent>
  <bookViews>
    <workbookView xWindow="0" yWindow="0" windowWidth="20490" windowHeight="7530"/>
  </bookViews>
  <sheets>
    <sheet name="申請様式" sheetId="1" r:id="rId1"/>
  </sheets>
  <definedNames>
    <definedName name="_xlnm._FilterDatabase" localSheetId="0" hidden="1">申請様式!$B$15:$AF$28</definedName>
    <definedName name="_xlnm.Print_Area" localSheetId="0">申請様式!$A$1:$AG$77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20" i="1" l="1"/>
  <c r="W74" i="1" l="1"/>
  <c r="W73" i="1"/>
  <c r="W72" i="1"/>
  <c r="W71" i="1"/>
  <c r="W70" i="1"/>
  <c r="W69" i="1"/>
  <c r="W68" i="1"/>
  <c r="W67" i="1"/>
  <c r="W66" i="1"/>
  <c r="W65" i="1"/>
  <c r="W64" i="1"/>
  <c r="W63" i="1"/>
  <c r="W62" i="1"/>
  <c r="W61" i="1"/>
  <c r="W60" i="1"/>
  <c r="W59" i="1"/>
  <c r="Q34" i="1" l="1"/>
  <c r="AI16" i="1" l="1"/>
  <c r="U39" i="1"/>
  <c r="U38" i="1"/>
  <c r="U37" i="1"/>
  <c r="U36" i="1"/>
  <c r="U35" i="1"/>
  <c r="AI18" i="1"/>
  <c r="AJ2" i="1"/>
  <c r="AJ8" i="1" l="1"/>
  <c r="AI20" i="1" s="1"/>
  <c r="H20" i="1" s="1"/>
  <c r="H19" i="1" s="1"/>
  <c r="AA39" i="1"/>
  <c r="L34" i="1"/>
  <c r="L35" i="1" l="1"/>
  <c r="L36" i="1" s="1"/>
  <c r="L37" i="1" s="1"/>
  <c r="L38" i="1" s="1"/>
  <c r="L39" i="1" s="1"/>
  <c r="L40" i="1" s="1"/>
  <c r="L41" i="1" s="1"/>
  <c r="L56" i="1"/>
  <c r="L57" i="1" s="1"/>
  <c r="L58" i="1" s="1"/>
  <c r="L59" i="1" s="1"/>
  <c r="L60" i="1" s="1"/>
  <c r="L61" i="1" s="1"/>
  <c r="L62" i="1" s="1"/>
  <c r="L63" i="1" s="1"/>
  <c r="L64" i="1" s="1"/>
  <c r="L65" i="1" s="1"/>
  <c r="L66" i="1" s="1"/>
  <c r="L67" i="1" s="1"/>
  <c r="L68" i="1" s="1"/>
  <c r="L69" i="1" s="1"/>
  <c r="L70" i="1" s="1"/>
  <c r="L71" i="1" s="1"/>
  <c r="L72" i="1" s="1"/>
  <c r="L73" i="1" s="1"/>
  <c r="L74" i="1" s="1"/>
  <c r="AJ18" i="1" l="1"/>
  <c r="Q56" i="1" l="1"/>
  <c r="W58" i="1" s="1"/>
  <c r="U34" i="1"/>
  <c r="AA36" i="1" s="1"/>
  <c r="AA41" i="1" l="1"/>
  <c r="AA40" i="1"/>
  <c r="AA38" i="1" l="1"/>
  <c r="AA37" i="1"/>
</calcChain>
</file>

<file path=xl/sharedStrings.xml><?xml version="1.0" encoding="utf-8"?>
<sst xmlns="http://schemas.openxmlformats.org/spreadsheetml/2006/main" count="71" uniqueCount="65">
  <si>
    <t>介護予防認知症対応型通所介護</t>
    <rPh sb="0" eb="2">
      <t>カイゴ</t>
    </rPh>
    <rPh sb="2" eb="4">
      <t>ヨボウ</t>
    </rPh>
    <rPh sb="4" eb="7">
      <t>ニンチショウ</t>
    </rPh>
    <rPh sb="7" eb="10">
      <t>タイオウガタ</t>
    </rPh>
    <rPh sb="10" eb="12">
      <t>ツウショ</t>
    </rPh>
    <rPh sb="12" eb="14">
      <t>カイゴ</t>
    </rPh>
    <phoneticPr fontId="3"/>
  </si>
  <si>
    <t>人</t>
    <rPh sb="0" eb="1">
      <t>ニン</t>
    </rPh>
    <phoneticPr fontId="3"/>
  </si>
  <si>
    <t>認知症対応型通所介護</t>
    <rPh sb="0" eb="3">
      <t>ニンチショウ</t>
    </rPh>
    <rPh sb="3" eb="6">
      <t>タイオウガタ</t>
    </rPh>
    <rPh sb="6" eb="8">
      <t>ツウショ</t>
    </rPh>
    <rPh sb="8" eb="10">
      <t>カイゴ</t>
    </rPh>
    <phoneticPr fontId="3"/>
  </si>
  <si>
    <t>地域密着型通所介護</t>
    <rPh sb="0" eb="2">
      <t>チイキ</t>
    </rPh>
    <rPh sb="2" eb="5">
      <t>ミッチャクガタ</t>
    </rPh>
    <rPh sb="5" eb="7">
      <t>ツウショ</t>
    </rPh>
    <rPh sb="7" eb="9">
      <t>カイゴ</t>
    </rPh>
    <phoneticPr fontId="3"/>
  </si>
  <si>
    <t>サービス種別</t>
    <rPh sb="4" eb="6">
      <t>シュベツ</t>
    </rPh>
    <phoneticPr fontId="3"/>
  </si>
  <si>
    <t>ﾒｰﾙｱﾄﾞﾚｽ</t>
    <phoneticPr fontId="3"/>
  </si>
  <si>
    <t>電話番号</t>
    <rPh sb="0" eb="2">
      <t>デンワ</t>
    </rPh>
    <rPh sb="2" eb="4">
      <t>バンゴウ</t>
    </rPh>
    <phoneticPr fontId="3"/>
  </si>
  <si>
    <t>担当者氏名</t>
    <rPh sb="0" eb="3">
      <t>タントウシャ</t>
    </rPh>
    <rPh sb="3" eb="5">
      <t>シメイ</t>
    </rPh>
    <phoneticPr fontId="3"/>
  </si>
  <si>
    <t>事業所名</t>
    <rPh sb="0" eb="3">
      <t>ジギョウショ</t>
    </rPh>
    <rPh sb="3" eb="4">
      <t>メイ</t>
    </rPh>
    <phoneticPr fontId="3"/>
  </si>
  <si>
    <t>事業所番号</t>
    <rPh sb="0" eb="3">
      <t>ジギョウショ</t>
    </rPh>
    <rPh sb="3" eb="5">
      <t>バンゴウ</t>
    </rPh>
    <phoneticPr fontId="3"/>
  </si>
  <si>
    <t>特例適用の可否</t>
    <rPh sb="0" eb="2">
      <t>トクレイ</t>
    </rPh>
    <rPh sb="2" eb="4">
      <t>テキヨウ</t>
    </rPh>
    <rPh sb="5" eb="7">
      <t>カヒ</t>
    </rPh>
    <phoneticPr fontId="3"/>
  </si>
  <si>
    <t>特例適用開始月</t>
    <rPh sb="0" eb="2">
      <t>トクレイ</t>
    </rPh>
    <rPh sb="2" eb="4">
      <t>テキヨウ</t>
    </rPh>
    <rPh sb="4" eb="6">
      <t>カイシ</t>
    </rPh>
    <rPh sb="6" eb="7">
      <t>ツキ</t>
    </rPh>
    <phoneticPr fontId="3"/>
  </si>
  <si>
    <t>加算延長判断月</t>
    <rPh sb="0" eb="2">
      <t>カサン</t>
    </rPh>
    <rPh sb="2" eb="4">
      <t>エンチョウ</t>
    </rPh>
    <rPh sb="4" eb="6">
      <t>ハンダン</t>
    </rPh>
    <rPh sb="6" eb="7">
      <t>ツキ</t>
    </rPh>
    <phoneticPr fontId="3"/>
  </si>
  <si>
    <t>加算終了／延長届提出月</t>
    <rPh sb="0" eb="2">
      <t>カサン</t>
    </rPh>
    <rPh sb="2" eb="4">
      <t>シュウリョウ</t>
    </rPh>
    <rPh sb="5" eb="8">
      <t>エンチョウトドケ</t>
    </rPh>
    <rPh sb="8" eb="10">
      <t>テイシュツ</t>
    </rPh>
    <rPh sb="10" eb="11">
      <t>ツキ</t>
    </rPh>
    <phoneticPr fontId="3"/>
  </si>
  <si>
    <t>延長適用開始月</t>
    <rPh sb="0" eb="2">
      <t>エンチョウ</t>
    </rPh>
    <rPh sb="2" eb="4">
      <t>テキヨウ</t>
    </rPh>
    <rPh sb="4" eb="6">
      <t>カイシ</t>
    </rPh>
    <rPh sb="6" eb="7">
      <t>ツキ</t>
    </rPh>
    <phoneticPr fontId="3"/>
  </si>
  <si>
    <t>年月</t>
    <rPh sb="0" eb="2">
      <t>ネンゲツ</t>
    </rPh>
    <phoneticPr fontId="3"/>
  </si>
  <si>
    <t>減少割合</t>
    <rPh sb="0" eb="2">
      <t>ゲンショウ</t>
    </rPh>
    <rPh sb="2" eb="4">
      <t>ワリアイ</t>
    </rPh>
    <phoneticPr fontId="3"/>
  </si>
  <si>
    <t>延長適用終了月</t>
    <rPh sb="0" eb="2">
      <t>エンチョウ</t>
    </rPh>
    <rPh sb="2" eb="4">
      <t>テキヨウ</t>
    </rPh>
    <rPh sb="4" eb="6">
      <t>シュウリョウ</t>
    </rPh>
    <rPh sb="6" eb="7">
      <t>ツキ</t>
    </rPh>
    <phoneticPr fontId="3"/>
  </si>
  <si>
    <t>（１）　事業所基本情報</t>
    <rPh sb="4" eb="7">
      <t>ジギョウショ</t>
    </rPh>
    <rPh sb="7" eb="9">
      <t>キホン</t>
    </rPh>
    <rPh sb="9" eb="11">
      <t>ジョウホウ</t>
    </rPh>
    <phoneticPr fontId="3"/>
  </si>
  <si>
    <t>特例適用事業所のみ</t>
    <rPh sb="0" eb="2">
      <t>トクレイ</t>
    </rPh>
    <rPh sb="2" eb="4">
      <t>テキヨウ</t>
    </rPh>
    <rPh sb="4" eb="7">
      <t>ジギョウショ</t>
    </rPh>
    <phoneticPr fontId="3"/>
  </si>
  <si>
    <t>特例適用届提出月</t>
    <rPh sb="0" eb="2">
      <t>トクレイ</t>
    </rPh>
    <rPh sb="2" eb="4">
      <t>テキヨウ</t>
    </rPh>
    <rPh sb="4" eb="5">
      <t>トドケ</t>
    </rPh>
    <rPh sb="5" eb="7">
      <t>テイシュツ</t>
    </rPh>
    <rPh sb="7" eb="8">
      <t>ツキ</t>
    </rPh>
    <phoneticPr fontId="3"/>
  </si>
  <si>
    <t>特例
適用の可否</t>
    <rPh sb="0" eb="2">
      <t>トクレイ</t>
    </rPh>
    <rPh sb="3" eb="5">
      <t>テキヨウ</t>
    </rPh>
    <rPh sb="6" eb="8">
      <t>カヒ</t>
    </rPh>
    <phoneticPr fontId="3"/>
  </si>
  <si>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3"/>
  </si>
  <si>
    <t>加算算定事業所のみ</t>
    <rPh sb="0" eb="2">
      <t>カサン</t>
    </rPh>
    <rPh sb="2" eb="4">
      <t>サンテイ</t>
    </rPh>
    <rPh sb="4" eb="7">
      <t>ジギョウショ</t>
    </rPh>
    <phoneticPr fontId="3"/>
  </si>
  <si>
    <t>加算算定の可否</t>
    <rPh sb="5" eb="7">
      <t>カヒ</t>
    </rPh>
    <phoneticPr fontId="3"/>
  </si>
  <si>
    <t>加算算定届提出月</t>
    <rPh sb="4" eb="5">
      <t>トドケ</t>
    </rPh>
    <rPh sb="5" eb="7">
      <t>テイシュツ</t>
    </rPh>
    <rPh sb="7" eb="8">
      <t>ツキ</t>
    </rPh>
    <phoneticPr fontId="3"/>
  </si>
  <si>
    <t>加算算定開始月</t>
    <rPh sb="4" eb="6">
      <t>カイシ</t>
    </rPh>
    <rPh sb="6" eb="7">
      <t>ツキ</t>
    </rPh>
    <phoneticPr fontId="3"/>
  </si>
  <si>
    <t>加算算定事業所であって、（３）オレンジセルに「可」が表示された事業所のみ</t>
    <rPh sb="4" eb="7">
      <t>ジギョウショ</t>
    </rPh>
    <rPh sb="23" eb="24">
      <t>カ</t>
    </rPh>
    <rPh sb="26" eb="28">
      <t>ヒョウジ</t>
    </rPh>
    <rPh sb="31" eb="34">
      <t>ジギョウショ</t>
    </rPh>
    <phoneticPr fontId="3"/>
  </si>
  <si>
    <t>（４）　加算算定の延長の届出</t>
    <rPh sb="9" eb="11">
      <t>エンチョウ</t>
    </rPh>
    <rPh sb="12" eb="14">
      <t>トドケデ</t>
    </rPh>
    <phoneticPr fontId="3"/>
  </si>
  <si>
    <t>（２）　加算算定・特例適用の届出</t>
    <rPh sb="4" eb="6">
      <t>カサン</t>
    </rPh>
    <rPh sb="6" eb="8">
      <t>サンテイ</t>
    </rPh>
    <rPh sb="9" eb="11">
      <t>トクレイ</t>
    </rPh>
    <rPh sb="11" eb="13">
      <t>テキヨウ</t>
    </rPh>
    <rPh sb="14" eb="16">
      <t>トドケデ</t>
    </rPh>
    <phoneticPr fontId="3"/>
  </si>
  <si>
    <t>加算
算定の可否</t>
    <rPh sb="0" eb="2">
      <t>カサン</t>
    </rPh>
    <rPh sb="3" eb="5">
      <t>サンテイ</t>
    </rPh>
    <rPh sb="6" eb="8">
      <t>カヒ</t>
    </rPh>
    <phoneticPr fontId="3"/>
  </si>
  <si>
    <t>減少の
２か月後
に算定
開始</t>
    <rPh sb="0" eb="2">
      <t>ゲンショウ</t>
    </rPh>
    <rPh sb="6" eb="7">
      <t>ゲツ</t>
    </rPh>
    <rPh sb="7" eb="8">
      <t>アト</t>
    </rPh>
    <rPh sb="10" eb="12">
      <t>サンテイ</t>
    </rPh>
    <rPh sb="13" eb="15">
      <t>カイシ</t>
    </rPh>
    <phoneticPr fontId="3"/>
  </si>
  <si>
    <t>加算算定の延長を求める理由</t>
    <rPh sb="0" eb="2">
      <t>カサン</t>
    </rPh>
    <rPh sb="2" eb="4">
      <t>サンテイ</t>
    </rPh>
    <rPh sb="5" eb="7">
      <t>エンチョウ</t>
    </rPh>
    <rPh sb="8" eb="9">
      <t>モト</t>
    </rPh>
    <rPh sb="11" eb="13">
      <t>リユウ</t>
    </rPh>
    <phoneticPr fontId="3"/>
  </si>
  <si>
    <t>大規模型Ⅰ</t>
    <rPh sb="0" eb="3">
      <t>ダイキボ</t>
    </rPh>
    <rPh sb="3" eb="4">
      <t>ガタ</t>
    </rPh>
    <phoneticPr fontId="3"/>
  </si>
  <si>
    <t>大規模型Ⅱ</t>
    <rPh sb="0" eb="3">
      <t>ダイキボ</t>
    </rPh>
    <rPh sb="3" eb="4">
      <t>ガタ</t>
    </rPh>
    <phoneticPr fontId="3"/>
  </si>
  <si>
    <t>規模区分</t>
    <rPh sb="0" eb="2">
      <t>キボ</t>
    </rPh>
    <rPh sb="2" eb="4">
      <t>クブン</t>
    </rPh>
    <phoneticPr fontId="3"/>
  </si>
  <si>
    <t>通所介護</t>
    <rPh sb="0" eb="2">
      <t>ツウショ</t>
    </rPh>
    <rPh sb="2" eb="4">
      <t>カイゴ</t>
    </rPh>
    <phoneticPr fontId="3"/>
  </si>
  <si>
    <t>通所リハビリテーション</t>
    <rPh sb="0" eb="2">
      <t>ツウショ</t>
    </rPh>
    <phoneticPr fontId="3"/>
  </si>
  <si>
    <t>通常規模型</t>
    <rPh sb="0" eb="2">
      <t>ツウジョウ</t>
    </rPh>
    <rPh sb="2" eb="4">
      <t>キボ</t>
    </rPh>
    <rPh sb="4" eb="5">
      <t>ガタ</t>
    </rPh>
    <phoneticPr fontId="3"/>
  </si>
  <si>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3"/>
  </si>
  <si>
    <t>令和</t>
    <rPh sb="0" eb="2">
      <t>レイワ</t>
    </rPh>
    <phoneticPr fontId="3"/>
  </si>
  <si>
    <t>年</t>
    <rPh sb="0" eb="1">
      <t>ネン</t>
    </rPh>
    <phoneticPr fontId="3"/>
  </si>
  <si>
    <t>月</t>
    <rPh sb="0" eb="1">
      <t>ガツ</t>
    </rPh>
    <phoneticPr fontId="3"/>
  </si>
  <si>
    <t>減少率</t>
    <rPh sb="0" eb="3">
      <t>ゲンショウリツ</t>
    </rPh>
    <phoneticPr fontId="3"/>
  </si>
  <si>
    <t>減少率（小数）</t>
    <rPh sb="0" eb="3">
      <t>ゲンショウリツ</t>
    </rPh>
    <rPh sb="4" eb="6">
      <t>ショウスウ</t>
    </rPh>
    <phoneticPr fontId="3"/>
  </si>
  <si>
    <t>減少月</t>
    <rPh sb="0" eb="2">
      <t>ゲンショウ</t>
    </rPh>
    <rPh sb="2" eb="3">
      <t>ツキ</t>
    </rPh>
    <phoneticPr fontId="3"/>
  </si>
  <si>
    <t>利用延人員数の減少が生じた月</t>
    <rPh sb="0" eb="2">
      <t>リヨウ</t>
    </rPh>
    <rPh sb="2" eb="5">
      <t>ノベジンイン</t>
    </rPh>
    <rPh sb="5" eb="6">
      <t>スウ</t>
    </rPh>
    <rPh sb="7" eb="9">
      <t>ゲンショウ</t>
    </rPh>
    <rPh sb="10" eb="11">
      <t>ショウ</t>
    </rPh>
    <rPh sb="13" eb="14">
      <t>ツキ</t>
    </rPh>
    <phoneticPr fontId="3"/>
  </si>
  <si>
    <t>各月の
利用延人員数</t>
    <rPh sb="0" eb="2">
      <t>カクツキ</t>
    </rPh>
    <rPh sb="4" eb="6">
      <t>リヨウ</t>
    </rPh>
    <rPh sb="6" eb="9">
      <t>ノベジンイン</t>
    </rPh>
    <rPh sb="9" eb="10">
      <t>スウ</t>
    </rPh>
    <phoneticPr fontId="3"/>
  </si>
  <si>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3"/>
  </si>
  <si>
    <t>（３）　加算算定後の各月の利用延人員数の確認</t>
    <rPh sb="10" eb="11">
      <t>カク</t>
    </rPh>
    <rPh sb="11" eb="12">
      <t>ツキ</t>
    </rPh>
    <rPh sb="13" eb="15">
      <t>リヨウ</t>
    </rPh>
    <rPh sb="15" eb="18">
      <t>ノベジンイン</t>
    </rPh>
    <rPh sb="18" eb="19">
      <t>スウ</t>
    </rPh>
    <rPh sb="20" eb="22">
      <t>カクニン</t>
    </rPh>
    <phoneticPr fontId="3"/>
  </si>
  <si>
    <t>規模区分　　　　現在⇒</t>
    <rPh sb="8" eb="10">
      <t>ゲンザイ</t>
    </rPh>
    <phoneticPr fontId="3"/>
  </si>
  <si>
    <t>　　　　　サービス種別　　　　　　　　現在⇒</t>
    <rPh sb="9" eb="11">
      <t>シュベツ</t>
    </rPh>
    <rPh sb="19" eb="21">
      <t>ゲンザイ</t>
    </rPh>
    <phoneticPr fontId="3"/>
  </si>
  <si>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3"/>
  </si>
  <si>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3"/>
  </si>
  <si>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3"/>
  </si>
  <si>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3"/>
  </si>
  <si>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3"/>
  </si>
  <si>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3"/>
  </si>
  <si>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3"/>
  </si>
  <si>
    <t>規模特例の可否↓</t>
    <rPh sb="0" eb="2">
      <t>キボ</t>
    </rPh>
    <rPh sb="2" eb="4">
      <t>トクレイ</t>
    </rPh>
    <rPh sb="5" eb="7">
      <t>カヒ</t>
    </rPh>
    <phoneticPr fontId="3"/>
  </si>
  <si>
    <t>↓R3.４月以降</t>
    <rPh sb="5" eb="6">
      <t>ガツ</t>
    </rPh>
    <rPh sb="6" eb="8">
      <t>イコウ</t>
    </rPh>
    <phoneticPr fontId="3"/>
  </si>
  <si>
    <t>利用延人員数の減少が生じた月の前年度の１月当たりの平均利用延人員数</t>
  </si>
  <si>
    <t>※ 加算算定開始後に記入してください。</t>
    <rPh sb="6" eb="8">
      <t>カイシ</t>
    </rPh>
    <rPh sb="8" eb="9">
      <t>アト</t>
    </rPh>
    <rPh sb="10" eb="12">
      <t>キニュウ</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</si>
  <si>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
　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7" eb="119">
      <t>イカ</t>
    </rPh>
    <rPh sb="127" eb="129">
      <t>ケイサン</t>
    </rPh>
    <rPh sb="170" eb="172">
      <t>カイゴ</t>
    </rPh>
    <rPh sb="172" eb="174">
      <t>ヨボウ</t>
    </rPh>
    <rPh sb="319" eb="320">
      <t>オヨ</t>
    </rPh>
    <rPh sb="353" eb="354">
      <t>オヨ</t>
    </rPh>
    <rPh sb="406" eb="408">
      <t>ゲンショウ</t>
    </rPh>
    <rPh sb="409" eb="410">
      <t>ショウ</t>
    </rPh>
    <rPh sb="412" eb="413">
      <t>ツキ</t>
    </rPh>
    <rPh sb="414" eb="416">
      <t>ヨクゲツ</t>
    </rPh>
    <rPh sb="418" eb="419">
      <t>ニチ</t>
    </rPh>
    <rPh sb="422" eb="426">
      <t>トドウフケン</t>
    </rPh>
    <rPh sb="427" eb="430">
      <t>シチョウソン</t>
    </rPh>
    <rPh sb="435" eb="437">
      <t>テイシュツ</t>
    </rPh>
    <rPh sb="445" eb="447">
      <t>サンテイ</t>
    </rPh>
    <rPh sb="453" eb="455">
      <t>トドケデ</t>
    </rPh>
    <rPh sb="472" eb="473">
      <t>ヒ</t>
    </rPh>
    <rPh sb="475" eb="477">
      <t>ヒョウジ</t>
    </rPh>
    <rPh sb="480" eb="482">
      <t>バアイ</t>
    </rPh>
    <rPh sb="484" eb="486">
      <t>テイシュツ</t>
    </rPh>
    <rPh sb="486" eb="488">
      <t>フヨウ</t>
    </rPh>
    <phoneticPr fontId="3"/>
  </si>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</sst>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
    <numFmt numFmtId="177" formatCode="#,##0.000000;[Red]\-#,##0.000000"/>
  </numFmts>
  <fonts count="14" x14ac:knownFonts="1">
    <font>
      <sz val="11"/>
      <color theme="1"/>
      <name val="游ゴシック"/>
      <family val="2"/>
      <scheme val="minor"/>
    </font>
    <font>
      <sz val="11"/>
      <color theme="1"/>
      <name val="游ゴシック"/>
      <family val="2"/>
      <charset val="128"/>
      <scheme val="minor"/>
    </font>
    <font>
      <sz val="14"/>
      <color theme="1"/>
      <name val="Meiryo UI"/>
      <family val="3"/>
      <charset val="128"/>
    </font>
    <font>
      <sz val="6"/>
      <name val="游ゴシック"/>
      <family val="3"/>
      <charset val="128"/>
      <scheme val="minor"/>
    </font>
    <font>
      <sz val="12"/>
      <color theme="1"/>
      <name val="Meiryo UI"/>
      <family val="3"/>
      <charset val="128"/>
    </font>
    <font>
      <b/>
      <sz val="14"/>
      <color theme="1"/>
      <name val="Meiryo UI"/>
      <family val="3"/>
      <charset val="128"/>
    </font>
    <font>
      <b/>
      <sz val="16"/>
      <color theme="1"/>
      <name val="Meiryo UI"/>
      <family val="3"/>
      <charset val="128"/>
    </font>
    <font>
      <sz val="11"/>
      <color theme="1"/>
      <name val="游ゴシック"/>
      <family val="2"/>
      <scheme val="minor"/>
    </font>
    <font>
      <sz val="9"/>
      <color theme="1"/>
      <name val="Meiryo UI"/>
      <family val="3"/>
      <charset val="128"/>
    </font>
    <font>
      <sz val="13"/>
      <color theme="1"/>
      <name val="Meiryo UI"/>
      <family val="3"/>
      <charset val="128"/>
    </font>
    <font>
      <sz val="11.5"/>
      <color theme="1"/>
      <name val="Meiryo UI"/>
      <family val="3"/>
      <charset val="128"/>
    </font>
    <font>
      <sz val="11"/>
      <color theme="1"/>
      <name val="Meiryo UI"/>
      <family val="3"/>
      <charset val="128"/>
    </font>
    <font>
      <sz val="11"/>
      <name val="ＭＳ Ｐゴシック"/>
      <family val="3"/>
      <charset val="128"/>
    </font>
    <font>
      <sz val="12"/>
      <color theme="1"/>
      <name val="ＭＳ 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C000"/>
        <bgColor indexed="64"/>
      </patternFill>
    </fill>
  </fills>
  <borders count="1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s>
  <cellStyleXfs count="8">
    <xf numFmtId="0" fontId="0" fillId="0" borderId="0"/>
    <xf numFmtId="9" fontId="7" fillId="0" borderId="0" applyFont="0" applyFill="0" applyBorder="0" applyAlignment="0" applyProtection="0">
      <alignment vertical="center"/>
    </xf>
    <xf numFmtId="38" fontId="7" fillId="0" borderId="0" applyFont="0" applyFill="0" applyBorder="0" applyAlignment="0" applyProtection="0">
      <alignment vertical="center"/>
    </xf>
    <xf numFmtId="0" fontId="1" fillId="0" borderId="0">
      <alignment vertical="center"/>
    </xf>
    <xf numFmtId="0" fontId="12" fillId="0" borderId="0"/>
    <xf numFmtId="0" fontId="13" fillId="0" borderId="0">
      <alignment vertical="center"/>
    </xf>
    <xf numFmtId="38" fontId="13" fillId="0" borderId="0" applyFont="0" applyFill="0" applyBorder="0" applyAlignment="0" applyProtection="0">
      <alignment vertical="center"/>
    </xf>
    <xf numFmtId="38" fontId="12" fillId="0" borderId="0" applyFont="0" applyFill="0" applyBorder="0" applyAlignment="0" applyProtection="0"/>
  </cellStyleXfs>
  <cellXfs count="101">
    <xf numFmtId="0" fontId="0" fillId="0" borderId="0" xfId="0"/>
    <xf numFmtId="0" fontId="2" fillId="0" borderId="0" xfId="0" applyFont="1" applyAlignment="1">
      <alignment vertical="center"/>
    </xf>
    <xf numFmtId="0" fontId="2" fillId="0" borderId="0" xfId="0" applyFont="1" applyFill="1" applyAlignment="1">
      <alignment vertical="center"/>
    </xf>
    <xf numFmtId="0" fontId="5" fillId="0" borderId="0" xfId="0" applyFont="1" applyAlignment="1">
      <alignment vertical="center"/>
    </xf>
    <xf numFmtId="0" fontId="2" fillId="0" borderId="1" xfId="0" applyFont="1" applyFill="1" applyBorder="1" applyAlignment="1">
      <alignment horizontal="center" vertical="center"/>
    </xf>
    <xf numFmtId="0" fontId="4" fillId="0" borderId="0" xfId="0" applyFont="1" applyAlignment="1">
      <alignment horizontal="left" vertical="center" wrapText="1"/>
    </xf>
    <xf numFmtId="0" fontId="2" fillId="0" borderId="12" xfId="0" applyFont="1" applyFill="1" applyBorder="1" applyAlignment="1">
      <alignment horizontal="center"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2" xfId="0" applyFont="1" applyBorder="1" applyAlignment="1">
      <alignment vertical="center"/>
    </xf>
    <xf numFmtId="0" fontId="2" fillId="0" borderId="1" xfId="0" applyFont="1" applyBorder="1" applyAlignment="1">
      <alignment vertical="center"/>
    </xf>
    <xf numFmtId="0" fontId="2" fillId="0" borderId="0" xfId="0" applyFont="1" applyAlignment="1">
      <alignment horizontal="left" vertical="center"/>
    </xf>
    <xf numFmtId="176" fontId="2" fillId="0" borderId="0" xfId="0" applyNumberFormat="1" applyFont="1" applyAlignment="1">
      <alignment horizontal="right" vertical="center"/>
    </xf>
    <xf numFmtId="0" fontId="2" fillId="0" borderId="9" xfId="0" applyFont="1" applyBorder="1" applyAlignment="1">
      <alignment horizontal="left" vertical="center"/>
    </xf>
    <xf numFmtId="0" fontId="2" fillId="0" borderId="9" xfId="0" applyFont="1" applyBorder="1" applyAlignment="1">
      <alignment vertical="center"/>
    </xf>
    <xf numFmtId="177" fontId="2" fillId="0" borderId="0" xfId="2" applyNumberFormat="1" applyFont="1" applyAlignment="1">
      <alignment horizontal="right" vertical="center"/>
    </xf>
    <xf numFmtId="10" fontId="2" fillId="0" borderId="0" xfId="1" applyNumberFormat="1" applyFont="1" applyAlignment="1">
      <alignment horizontal="center" vertical="center"/>
    </xf>
    <xf numFmtId="0" fontId="11" fillId="0" borderId="0" xfId="0" applyFont="1" applyAlignment="1">
      <alignment vertical="center"/>
    </xf>
    <xf numFmtId="58" fontId="2" fillId="0" borderId="0" xfId="0" applyNumberFormat="1" applyFont="1" applyAlignment="1">
      <alignment vertical="center"/>
    </xf>
    <xf numFmtId="0" fontId="8" fillId="0" borderId="0" xfId="0" applyFont="1" applyAlignment="1">
      <alignment horizontal="right"/>
    </xf>
    <xf numFmtId="0" fontId="8" fillId="0" borderId="0" xfId="0" applyFont="1"/>
    <xf numFmtId="0" fontId="8" fillId="0" borderId="0" xfId="0" applyFont="1" applyAlignment="1">
      <alignment horizontal="left"/>
    </xf>
    <xf numFmtId="176" fontId="2" fillId="2" borderId="9" xfId="0" applyNumberFormat="1" applyFont="1" applyFill="1" applyBorder="1" applyAlignment="1">
      <alignment horizontal="center" vertical="center"/>
    </xf>
    <xf numFmtId="0" fontId="2" fillId="3" borderId="9" xfId="0" applyFont="1" applyFill="1" applyBorder="1" applyAlignment="1">
      <alignment horizontal="center" vertical="center"/>
    </xf>
    <xf numFmtId="0" fontId="2" fillId="2" borderId="9" xfId="0" applyFont="1" applyFill="1" applyBorder="1" applyAlignment="1">
      <alignment horizontal="center" vertical="center"/>
    </xf>
    <xf numFmtId="0" fontId="6" fillId="0" borderId="0" xfId="0" applyFont="1" applyAlignment="1">
      <alignment horizontal="center" vertical="center"/>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xf>
    <xf numFmtId="0" fontId="2" fillId="3" borderId="3"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 xfId="0" applyFont="1" applyFill="1" applyBorder="1" applyAlignment="1">
      <alignment horizontal="center" vertical="center"/>
    </xf>
    <xf numFmtId="0" fontId="2" fillId="0" borderId="13" xfId="0" applyFont="1" applyBorder="1" applyAlignment="1">
      <alignment horizontal="left" vertical="center" wrapText="1"/>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7" xfId="0" applyFont="1" applyBorder="1" applyAlignment="1">
      <alignment horizontal="left" vertical="center" wrapText="1"/>
    </xf>
    <xf numFmtId="0" fontId="2" fillId="0" borderId="0" xfId="0" applyFont="1" applyBorder="1" applyAlignment="1">
      <alignment horizontal="left" vertical="center"/>
    </xf>
    <xf numFmtId="0" fontId="2" fillId="0" borderId="14" xfId="0" applyFont="1" applyBorder="1" applyAlignment="1">
      <alignment horizontal="left" vertical="center"/>
    </xf>
    <xf numFmtId="0" fontId="2" fillId="0" borderId="7"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horizontal="left" vertical="center"/>
    </xf>
    <xf numFmtId="0" fontId="2" fillId="0" borderId="4" xfId="0" applyFont="1" applyBorder="1" applyAlignment="1">
      <alignment horizontal="left" vertical="center"/>
    </xf>
    <xf numFmtId="0" fontId="2" fillId="4" borderId="3"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Fill="1" applyBorder="1" applyAlignment="1">
      <alignment horizontal="center" vertical="center"/>
    </xf>
    <xf numFmtId="0" fontId="4" fillId="0" borderId="0" xfId="0" applyFont="1" applyFill="1" applyBorder="1" applyAlignment="1">
      <alignment horizontal="left" vertical="center" wrapText="1"/>
    </xf>
    <xf numFmtId="0" fontId="2" fillId="0" borderId="9" xfId="0" applyFont="1" applyBorder="1" applyAlignment="1">
      <alignment horizontal="center" vertical="center"/>
    </xf>
    <xf numFmtId="0" fontId="2" fillId="3" borderId="9" xfId="0" applyFont="1" applyFill="1" applyBorder="1" applyAlignment="1">
      <alignment horizontal="left" vertical="center" indent="1"/>
    </xf>
    <xf numFmtId="0" fontId="2" fillId="3" borderId="10" xfId="0" applyFont="1" applyFill="1" applyBorder="1" applyAlignment="1">
      <alignment horizontal="left" vertical="center" indent="1"/>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1" xfId="0" applyFont="1" applyBorder="1" applyAlignment="1">
      <alignment horizontal="left" vertical="center" indent="1"/>
    </xf>
    <xf numFmtId="38" fontId="2" fillId="3" borderId="3" xfId="2" applyFont="1" applyFill="1" applyBorder="1" applyAlignment="1">
      <alignment horizontal="center" vertical="center"/>
    </xf>
    <xf numFmtId="38" fontId="2" fillId="3" borderId="2" xfId="2" applyFont="1" applyFill="1" applyBorder="1" applyAlignment="1">
      <alignment horizontal="center" vertical="center"/>
    </xf>
    <xf numFmtId="0" fontId="2" fillId="0" borderId="6" xfId="0" applyFont="1" applyBorder="1" applyAlignment="1">
      <alignment horizontal="left" vertical="center" indent="1"/>
    </xf>
    <xf numFmtId="0" fontId="2" fillId="0" borderId="5" xfId="0" applyFont="1" applyBorder="1" applyAlignment="1">
      <alignment horizontal="left" vertical="center" inden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horizontal="center" vertical="center"/>
    </xf>
    <xf numFmtId="38" fontId="2" fillId="3" borderId="13" xfId="2" applyFont="1" applyFill="1" applyBorder="1" applyAlignment="1">
      <alignment horizontal="center" vertical="center"/>
    </xf>
    <xf numFmtId="38" fontId="2" fillId="3" borderId="11" xfId="2" applyFont="1" applyFill="1" applyBorder="1" applyAlignment="1">
      <alignment horizontal="center" vertical="center"/>
    </xf>
    <xf numFmtId="0" fontId="2" fillId="3" borderId="13" xfId="0" applyFont="1" applyFill="1" applyBorder="1" applyAlignment="1">
      <alignment horizontal="center" vertical="center"/>
    </xf>
    <xf numFmtId="0" fontId="2" fillId="3" borderId="11" xfId="0" applyFont="1" applyFill="1" applyBorder="1" applyAlignment="1">
      <alignment horizontal="center" vertical="center"/>
    </xf>
    <xf numFmtId="0" fontId="2" fillId="4" borderId="9" xfId="0" applyFont="1" applyFill="1" applyBorder="1" applyAlignment="1">
      <alignment horizontal="left" vertical="center" indent="1" shrinkToFit="1"/>
    </xf>
    <xf numFmtId="10" fontId="2" fillId="2" borderId="13" xfId="1" applyNumberFormat="1" applyFont="1" applyFill="1" applyBorder="1" applyAlignment="1">
      <alignment horizontal="center" vertical="center"/>
    </xf>
    <xf numFmtId="10" fontId="2" fillId="2" borderId="11" xfId="1" applyNumberFormat="1" applyFont="1" applyFill="1" applyBorder="1" applyAlignment="1">
      <alignment horizontal="center" vertical="center"/>
    </xf>
    <xf numFmtId="0" fontId="4" fillId="0" borderId="0" xfId="0" applyFont="1" applyFill="1" applyBorder="1" applyAlignment="1">
      <alignment horizontal="left" vertical="center" wrapText="1" indent="1"/>
    </xf>
    <xf numFmtId="0" fontId="4" fillId="0" borderId="0" xfId="0" applyFont="1" applyFill="1" applyBorder="1" applyAlignment="1">
      <alignment horizontal="left" vertical="center" indent="1"/>
    </xf>
    <xf numFmtId="0" fontId="9" fillId="0" borderId="9" xfId="0" applyFont="1" applyBorder="1" applyAlignment="1">
      <alignment horizontal="center" vertical="center" wrapText="1"/>
    </xf>
    <xf numFmtId="0" fontId="8" fillId="0" borderId="7" xfId="0" applyFont="1" applyBorder="1" applyAlignment="1">
      <alignment horizontal="center" vertical="center" wrapText="1"/>
    </xf>
    <xf numFmtId="0" fontId="2" fillId="0" borderId="14" xfId="0" applyFont="1" applyBorder="1" applyAlignment="1">
      <alignment horizontal="center" vertical="center"/>
    </xf>
    <xf numFmtId="0" fontId="2" fillId="0" borderId="7" xfId="0" applyFont="1" applyBorder="1" applyAlignment="1">
      <alignment horizontal="center" vertical="center"/>
    </xf>
    <xf numFmtId="0" fontId="2" fillId="0" borderId="16" xfId="0" applyFont="1" applyFill="1" applyBorder="1" applyAlignment="1">
      <alignment horizontal="center" vertical="center"/>
    </xf>
    <xf numFmtId="0" fontId="2" fillId="0" borderId="17" xfId="0" applyFont="1" applyFill="1" applyBorder="1" applyAlignment="1">
      <alignment horizontal="center" vertical="center"/>
    </xf>
    <xf numFmtId="0" fontId="2" fillId="0" borderId="18" xfId="0" applyFont="1" applyFill="1" applyBorder="1" applyAlignment="1">
      <alignment horizontal="center" vertical="center"/>
    </xf>
    <xf numFmtId="0" fontId="2" fillId="0" borderId="15" xfId="0" applyFont="1" applyFill="1" applyBorder="1" applyAlignment="1">
      <alignment horizontal="center" vertical="center"/>
    </xf>
    <xf numFmtId="0" fontId="2" fillId="5" borderId="9" xfId="0" applyFont="1" applyFill="1" applyBorder="1" applyAlignment="1">
      <alignment horizontal="center" vertical="center"/>
    </xf>
    <xf numFmtId="0" fontId="10" fillId="0" borderId="0" xfId="0" applyFont="1" applyFill="1" applyBorder="1" applyAlignment="1">
      <alignment horizontal="left" vertical="center" wrapText="1" indent="1"/>
    </xf>
    <xf numFmtId="0" fontId="10" fillId="0" borderId="0" xfId="0" applyFont="1" applyFill="1" applyBorder="1" applyAlignment="1">
      <alignment horizontal="left" vertical="center" indent="1"/>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2" fillId="2" borderId="13"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4" fillId="0" borderId="11" xfId="0" applyFont="1" applyBorder="1" applyAlignment="1">
      <alignment horizontal="left" vertical="center" wrapText="1" indent="1"/>
    </xf>
    <xf numFmtId="0" fontId="11" fillId="3" borderId="13" xfId="0" applyFont="1" applyFill="1" applyBorder="1" applyAlignment="1">
      <alignment horizontal="left" vertical="top"/>
    </xf>
    <xf numFmtId="0" fontId="11" fillId="3" borderId="11" xfId="0" applyFont="1" applyFill="1" applyBorder="1" applyAlignment="1">
      <alignment horizontal="left" vertical="top"/>
    </xf>
    <xf numFmtId="0" fontId="11" fillId="3" borderId="12" xfId="0" applyFont="1" applyFill="1" applyBorder="1" applyAlignment="1">
      <alignment horizontal="left" vertical="top"/>
    </xf>
    <xf numFmtId="0" fontId="4" fillId="3" borderId="6" xfId="0" applyFont="1" applyFill="1" applyBorder="1" applyAlignment="1">
      <alignment horizontal="left" vertical="top"/>
    </xf>
    <xf numFmtId="0" fontId="4" fillId="3" borderId="5" xfId="0" applyFont="1" applyFill="1" applyBorder="1" applyAlignment="1">
      <alignment horizontal="left" vertical="top"/>
    </xf>
    <xf numFmtId="0" fontId="4" fillId="3" borderId="4" xfId="0" applyFont="1" applyFill="1" applyBorder="1" applyAlignment="1">
      <alignment horizontal="left" vertical="top"/>
    </xf>
    <xf numFmtId="0" fontId="8" fillId="0" borderId="14" xfId="0" applyFont="1" applyBorder="1" applyAlignment="1">
      <alignment horizontal="center" vertical="center" wrapText="1"/>
    </xf>
  </cellXfs>
  <cellStyles count="8">
    <cellStyle name="パーセント" xfId="1" builtinId="5"/>
    <cellStyle name="桁区切り" xfId="2" builtinId="6"/>
    <cellStyle name="桁区切り 2" xfId="7"/>
    <cellStyle name="桁区切り 3" xfId="6"/>
    <cellStyle name="標準" xfId="0" builtinId="0"/>
    <cellStyle name="標準 2" xfId="3"/>
    <cellStyle name="標準 2 2" xfId="4"/>
    <cellStyle name="標準 3" xfId="5"/>
  </cellStyles>
  <dxfs count="2">
    <dxf>
      <fill>
        <patternFill>
          <bgColor theme="0" tint="-0.499984740745262"/>
        </patternFill>
      </fill>
    </dxf>
    <dxf>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105833</xdr:colOff>
      <xdr:row>33</xdr:row>
      <xdr:rowOff>179917</xdr:rowOff>
    </xdr:from>
    <xdr:to>
      <xdr:col>25</xdr:col>
      <xdr:colOff>201083</xdr:colOff>
      <xdr:row>37</xdr:row>
      <xdr:rowOff>10584</xdr:rowOff>
    </xdr:to>
    <xdr:sp macro="" textlink="">
      <xdr:nvSpPr>
        <xdr:cNvPr id="2" name="右矢印 1"/>
        <xdr:cNvSpPr/>
      </xdr:nvSpPr>
      <xdr:spPr>
        <a:xfrm>
          <a:off x="6963833" y="8890000"/>
          <a:ext cx="381000" cy="931334"/>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58</xdr:row>
      <xdr:rowOff>88900</xdr:rowOff>
    </xdr:from>
    <xdr:to>
      <xdr:col>21</xdr:col>
      <xdr:colOff>226485</xdr:colOff>
      <xdr:row>61</xdr:row>
      <xdr:rowOff>194733</xdr:rowOff>
    </xdr:to>
    <xdr:sp macro="" textlink="">
      <xdr:nvSpPr>
        <xdr:cNvPr id="21" name="右矢印 20"/>
        <xdr:cNvSpPr/>
      </xdr:nvSpPr>
      <xdr:spPr>
        <a:xfrm>
          <a:off x="5846235" y="15773400"/>
          <a:ext cx="381000" cy="931333"/>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152"/>
  <sheetViews>
    <sheetView tabSelected="1" view="pageBreakPreview" topLeftCell="B32" zoomScaleNormal="100" zoomScaleSheetLayoutView="100" workbookViewId="0">
      <selection activeCell="B42" sqref="B42:AF44"/>
    </sheetView>
  </sheetViews>
  <sheetFormatPr defaultRowHeight="19.5" x14ac:dyDescent="0.4"/>
  <cols>
    <col min="1" max="20" width="3.75" style="1" customWidth="1"/>
    <col min="21" max="21" width="3.75" style="2" customWidth="1"/>
    <col min="22" max="34" width="3.75" style="1" customWidth="1"/>
    <col min="35" max="35" width="41.75" style="1" bestFit="1" customWidth="1"/>
    <col min="36" max="36" width="13.25" style="1" customWidth="1"/>
    <col min="37" max="37" width="14.75" style="1" customWidth="1"/>
    <col min="38" max="16384" width="9" style="1"/>
  </cols>
  <sheetData>
    <row r="1" spans="1:37" ht="21" x14ac:dyDescent="0.4">
      <c r="A1" s="25" t="s">
        <v>22</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c r="AE1" s="25"/>
      <c r="AF1" s="25"/>
      <c r="AG1" s="25"/>
    </row>
    <row r="2" spans="1:37" ht="21.95" customHeight="1" x14ac:dyDescent="0.4">
      <c r="AI2" s="1" t="s">
        <v>51</v>
      </c>
      <c r="AJ2" s="14" t="str">
        <f>IF(G11="","",VLOOKUP(G11,AI3:AJ7,2,FALSE))</f>
        <v/>
      </c>
    </row>
    <row r="3" spans="1:37" ht="26.25" customHeight="1" x14ac:dyDescent="0.4">
      <c r="B3" s="32" t="s">
        <v>64</v>
      </c>
      <c r="C3" s="33"/>
      <c r="D3" s="33"/>
      <c r="E3" s="33"/>
      <c r="F3" s="33"/>
      <c r="G3" s="33"/>
      <c r="H3" s="33"/>
      <c r="I3" s="33"/>
      <c r="J3" s="33"/>
      <c r="K3" s="33"/>
      <c r="L3" s="33"/>
      <c r="M3" s="33"/>
      <c r="N3" s="33"/>
      <c r="O3" s="33"/>
      <c r="P3" s="33"/>
      <c r="Q3" s="33"/>
      <c r="R3" s="33"/>
      <c r="S3" s="33"/>
      <c r="T3" s="33"/>
      <c r="U3" s="33"/>
      <c r="V3" s="33"/>
      <c r="W3" s="33"/>
      <c r="X3" s="33"/>
      <c r="Y3" s="33"/>
      <c r="Z3" s="33"/>
      <c r="AA3" s="33"/>
      <c r="AB3" s="33"/>
      <c r="AC3" s="33"/>
      <c r="AD3" s="33"/>
      <c r="AE3" s="33"/>
      <c r="AF3" s="34"/>
      <c r="AI3" s="1" t="s">
        <v>36</v>
      </c>
      <c r="AJ3" s="11">
        <v>1</v>
      </c>
    </row>
    <row r="4" spans="1:37" ht="26.25" customHeight="1" x14ac:dyDescent="0.4">
      <c r="B4" s="35"/>
      <c r="C4" s="36"/>
      <c r="D4" s="36"/>
      <c r="E4" s="36"/>
      <c r="F4" s="36"/>
      <c r="G4" s="36"/>
      <c r="H4" s="36"/>
      <c r="I4" s="36"/>
      <c r="J4" s="36"/>
      <c r="K4" s="36"/>
      <c r="L4" s="36"/>
      <c r="M4" s="36"/>
      <c r="N4" s="36"/>
      <c r="O4" s="36"/>
      <c r="P4" s="36"/>
      <c r="Q4" s="36"/>
      <c r="R4" s="36"/>
      <c r="S4" s="36"/>
      <c r="T4" s="36"/>
      <c r="U4" s="36"/>
      <c r="V4" s="36"/>
      <c r="W4" s="36"/>
      <c r="X4" s="36"/>
      <c r="Y4" s="36"/>
      <c r="Z4" s="36"/>
      <c r="AA4" s="36"/>
      <c r="AB4" s="36"/>
      <c r="AC4" s="36"/>
      <c r="AD4" s="36"/>
      <c r="AE4" s="36"/>
      <c r="AF4" s="37"/>
      <c r="AI4" s="1" t="s">
        <v>37</v>
      </c>
      <c r="AJ4" s="11">
        <v>2</v>
      </c>
    </row>
    <row r="5" spans="1:37" ht="26.25" customHeight="1" x14ac:dyDescent="0.4">
      <c r="B5" s="38"/>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7"/>
      <c r="AI5" s="1" t="s">
        <v>3</v>
      </c>
      <c r="AJ5" s="11">
        <v>3</v>
      </c>
    </row>
    <row r="6" spans="1:37" ht="26.25" customHeight="1" x14ac:dyDescent="0.4">
      <c r="B6" s="39"/>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1"/>
      <c r="AI6" s="1" t="s">
        <v>2</v>
      </c>
      <c r="AJ6" s="11">
        <v>4</v>
      </c>
    </row>
    <row r="7" spans="1:37" ht="21.95" customHeight="1" x14ac:dyDescent="0.4">
      <c r="AI7" s="1" t="s">
        <v>0</v>
      </c>
      <c r="AJ7" s="11">
        <v>5</v>
      </c>
    </row>
    <row r="8" spans="1:37" ht="21.95" customHeight="1" x14ac:dyDescent="0.4">
      <c r="B8" s="3" t="s">
        <v>18</v>
      </c>
      <c r="U8" s="1"/>
      <c r="AI8" s="7" t="s">
        <v>50</v>
      </c>
      <c r="AJ8" s="13" t="str">
        <f>IF(AND(COUNTIF(V11,"*")=1,OR(AJ2=1,AJ2=2,)),VLOOKUP(V11,AI9:AJ11,2,FALSE),"")</f>
        <v/>
      </c>
    </row>
    <row r="9" spans="1:37" ht="21.95" customHeight="1" x14ac:dyDescent="0.4">
      <c r="B9" s="49" t="s">
        <v>9</v>
      </c>
      <c r="C9" s="49"/>
      <c r="D9" s="49"/>
      <c r="E9" s="49"/>
      <c r="F9" s="49"/>
      <c r="G9" s="23"/>
      <c r="H9" s="23"/>
      <c r="I9" s="23"/>
      <c r="J9" s="23"/>
      <c r="K9" s="49" t="s">
        <v>8</v>
      </c>
      <c r="L9" s="49"/>
      <c r="M9" s="49"/>
      <c r="N9" s="49"/>
      <c r="O9" s="50"/>
      <c r="P9" s="50"/>
      <c r="Q9" s="50"/>
      <c r="R9" s="50"/>
      <c r="S9" s="50"/>
      <c r="T9" s="50"/>
      <c r="U9" s="50"/>
      <c r="V9" s="50"/>
      <c r="W9" s="50"/>
      <c r="X9" s="50"/>
      <c r="Y9" s="51"/>
      <c r="Z9" s="51"/>
      <c r="AA9" s="51"/>
      <c r="AB9" s="51"/>
      <c r="AI9" s="7" t="s">
        <v>38</v>
      </c>
      <c r="AJ9" s="11">
        <v>6</v>
      </c>
    </row>
    <row r="10" spans="1:37" ht="21.95" customHeight="1" x14ac:dyDescent="0.4">
      <c r="B10" s="26" t="s">
        <v>7</v>
      </c>
      <c r="C10" s="27"/>
      <c r="D10" s="27"/>
      <c r="E10" s="27"/>
      <c r="F10" s="28"/>
      <c r="G10" s="29"/>
      <c r="H10" s="30"/>
      <c r="I10" s="30"/>
      <c r="J10" s="31"/>
      <c r="K10" s="26" t="s">
        <v>6</v>
      </c>
      <c r="L10" s="27"/>
      <c r="M10" s="27"/>
      <c r="N10" s="28"/>
      <c r="O10" s="29"/>
      <c r="P10" s="30"/>
      <c r="Q10" s="30"/>
      <c r="R10" s="30"/>
      <c r="S10" s="30"/>
      <c r="T10" s="31"/>
      <c r="U10" s="45" t="s">
        <v>5</v>
      </c>
      <c r="V10" s="46"/>
      <c r="W10" s="46"/>
      <c r="X10" s="47"/>
      <c r="Y10" s="29"/>
      <c r="Z10" s="30"/>
      <c r="AA10" s="30"/>
      <c r="AB10" s="30"/>
      <c r="AC10" s="30"/>
      <c r="AD10" s="30"/>
      <c r="AE10" s="30"/>
      <c r="AF10" s="31"/>
      <c r="AI10" s="7" t="s">
        <v>33</v>
      </c>
      <c r="AJ10" s="11">
        <v>7</v>
      </c>
    </row>
    <row r="11" spans="1:37" ht="21.95" customHeight="1" x14ac:dyDescent="0.4">
      <c r="B11" s="49" t="s">
        <v>4</v>
      </c>
      <c r="C11" s="49"/>
      <c r="D11" s="49"/>
      <c r="E11" s="49"/>
      <c r="F11" s="49"/>
      <c r="G11" s="42"/>
      <c r="H11" s="43"/>
      <c r="I11" s="43"/>
      <c r="J11" s="43"/>
      <c r="K11" s="43"/>
      <c r="L11" s="43"/>
      <c r="M11" s="43"/>
      <c r="N11" s="43"/>
      <c r="O11" s="43"/>
      <c r="P11" s="43"/>
      <c r="Q11" s="44"/>
      <c r="R11" s="45" t="s">
        <v>35</v>
      </c>
      <c r="S11" s="46"/>
      <c r="T11" s="46"/>
      <c r="U11" s="47"/>
      <c r="V11" s="42"/>
      <c r="W11" s="43"/>
      <c r="X11" s="43"/>
      <c r="Y11" s="43"/>
      <c r="Z11" s="43"/>
      <c r="AA11" s="43"/>
      <c r="AB11" s="44"/>
      <c r="AI11" s="7" t="s">
        <v>34</v>
      </c>
      <c r="AJ11" s="11">
        <v>8</v>
      </c>
    </row>
    <row r="12" spans="1:37" ht="17.25" customHeight="1" x14ac:dyDescent="0.4">
      <c r="B12" s="48" t="s">
        <v>39</v>
      </c>
      <c r="C12" s="48"/>
      <c r="D12" s="48"/>
      <c r="E12" s="48"/>
      <c r="F12" s="48"/>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2"/>
      <c r="AJ12" s="11"/>
    </row>
    <row r="13" spans="1:37" ht="17.25" customHeight="1" x14ac:dyDescent="0.4">
      <c r="B13" s="48"/>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2"/>
      <c r="AI13" s="7"/>
    </row>
    <row r="14" spans="1:37" ht="18" customHeight="1" x14ac:dyDescent="0.4">
      <c r="U14" s="1"/>
      <c r="AI14" s="7"/>
    </row>
    <row r="15" spans="1:37" ht="21.95" customHeight="1" x14ac:dyDescent="0.4">
      <c r="B15" s="3" t="s">
        <v>29</v>
      </c>
      <c r="U15" s="1"/>
      <c r="AI15" s="7" t="s">
        <v>45</v>
      </c>
    </row>
    <row r="16" spans="1:37" ht="21.95" customHeight="1" x14ac:dyDescent="0.4">
      <c r="B16" s="52" t="s">
        <v>46</v>
      </c>
      <c r="C16" s="53"/>
      <c r="D16" s="53"/>
      <c r="E16" s="53"/>
      <c r="F16" s="53"/>
      <c r="G16" s="53"/>
      <c r="H16" s="53"/>
      <c r="I16" s="53"/>
      <c r="J16" s="53"/>
      <c r="K16" s="54"/>
      <c r="L16" s="26" t="s">
        <v>40</v>
      </c>
      <c r="M16" s="27"/>
      <c r="N16" s="30"/>
      <c r="O16" s="30"/>
      <c r="P16" s="9" t="s">
        <v>41</v>
      </c>
      <c r="Q16" s="30"/>
      <c r="R16" s="30"/>
      <c r="S16" s="10" t="s">
        <v>42</v>
      </c>
      <c r="T16"/>
      <c r="U16"/>
      <c r="AD16"/>
      <c r="AE16"/>
      <c r="AI16" s="12" t="str">
        <f>L16&amp;N16&amp;P16&amp;Q16&amp;S16&amp;"１日"</f>
        <v>令和年月１日</v>
      </c>
      <c r="AJ16" s="18"/>
      <c r="AK16" s="18"/>
    </row>
    <row r="17" spans="2:37" ht="21.95" customHeight="1" x14ac:dyDescent="0.4">
      <c r="B17" s="52" t="s">
        <v>52</v>
      </c>
      <c r="C17" s="53"/>
      <c r="D17" s="53"/>
      <c r="E17" s="53"/>
      <c r="F17" s="53"/>
      <c r="G17" s="53"/>
      <c r="H17" s="53"/>
      <c r="I17" s="53"/>
      <c r="J17" s="53"/>
      <c r="K17" s="53"/>
      <c r="L17" s="53"/>
      <c r="M17" s="53"/>
      <c r="N17" s="53"/>
      <c r="O17" s="54"/>
      <c r="P17" s="65"/>
      <c r="Q17" s="66"/>
      <c r="R17" s="66"/>
      <c r="S17" s="6" t="s">
        <v>1</v>
      </c>
      <c r="AI17" s="7" t="s">
        <v>44</v>
      </c>
      <c r="AJ17" s="8" t="s">
        <v>43</v>
      </c>
    </row>
    <row r="18" spans="2:37" ht="21.95" customHeight="1" x14ac:dyDescent="0.4">
      <c r="B18" s="69" t="s">
        <v>61</v>
      </c>
      <c r="C18" s="69"/>
      <c r="D18" s="69"/>
      <c r="E18" s="69"/>
      <c r="F18" s="69"/>
      <c r="G18" s="69"/>
      <c r="H18" s="69"/>
      <c r="I18" s="69"/>
      <c r="J18" s="69"/>
      <c r="K18" s="69"/>
      <c r="L18" s="69"/>
      <c r="M18" s="69"/>
      <c r="N18" s="69"/>
      <c r="O18" s="69"/>
      <c r="P18" s="69"/>
      <c r="Q18" s="69"/>
      <c r="R18" s="69"/>
      <c r="S18" s="69"/>
      <c r="T18" s="69"/>
      <c r="U18" s="69"/>
      <c r="V18" s="69"/>
      <c r="W18" s="69"/>
      <c r="X18" s="69"/>
      <c r="Y18" s="69"/>
      <c r="Z18" s="55"/>
      <c r="AA18" s="56"/>
      <c r="AB18" s="56"/>
      <c r="AC18" s="4" t="s">
        <v>1</v>
      </c>
      <c r="AI18" s="15" t="e">
        <f>(Z18-P17)/Z18</f>
        <v>#DIV/0!</v>
      </c>
      <c r="AJ18" s="16" t="e">
        <f>AI18</f>
        <v>#DIV/0!</v>
      </c>
    </row>
    <row r="19" spans="2:37" ht="21.95" customHeight="1" x14ac:dyDescent="0.2">
      <c r="B19" s="57" t="s">
        <v>24</v>
      </c>
      <c r="C19" s="58"/>
      <c r="D19" s="58"/>
      <c r="E19" s="58"/>
      <c r="F19" s="58"/>
      <c r="G19" s="58"/>
      <c r="H19" s="59" t="str">
        <f>IF(P17="","",IF(AND(H20="否",ROUND(AI18,4)&gt;=0.05),"可","否"))</f>
        <v/>
      </c>
      <c r="I19" s="60"/>
      <c r="J19" s="61"/>
      <c r="N19" s="5"/>
      <c r="O19" s="5"/>
      <c r="P19" s="5"/>
      <c r="Q19" s="5"/>
      <c r="R19" s="5"/>
      <c r="S19" s="5"/>
      <c r="T19" s="5"/>
      <c r="U19" s="5"/>
      <c r="V19" s="5"/>
      <c r="W19" s="5"/>
      <c r="X19" s="5"/>
      <c r="Y19" s="5"/>
      <c r="Z19" s="5"/>
      <c r="AA19" s="5"/>
      <c r="AB19" s="5"/>
      <c r="AC19" s="5"/>
      <c r="AD19" s="5"/>
      <c r="AE19" s="5"/>
      <c r="AF19" s="5"/>
      <c r="AI19" s="19" t="s">
        <v>59</v>
      </c>
      <c r="AJ19" s="21" t="s">
        <v>60</v>
      </c>
    </row>
    <row r="20" spans="2:37" ht="21.95" customHeight="1" x14ac:dyDescent="0.4">
      <c r="B20" s="52" t="s">
        <v>10</v>
      </c>
      <c r="C20" s="53"/>
      <c r="D20" s="53"/>
      <c r="E20" s="53"/>
      <c r="F20" s="53"/>
      <c r="G20" s="53"/>
      <c r="H20" s="62" t="str">
        <f>IF(N16="","",IF(AND(AI20="可",AJ20="可"),"可","否"))</f>
        <v/>
      </c>
      <c r="I20" s="63"/>
      <c r="J20" s="64"/>
      <c r="N20" s="5"/>
      <c r="O20" s="5"/>
      <c r="P20" s="5"/>
      <c r="Q20" s="5"/>
      <c r="R20" s="5"/>
      <c r="S20" s="5"/>
      <c r="T20" s="5"/>
      <c r="U20" s="5"/>
      <c r="V20" s="5"/>
      <c r="W20" s="5"/>
      <c r="X20" s="5"/>
      <c r="Y20" s="5"/>
      <c r="Z20" s="5"/>
      <c r="AE20" s="5"/>
      <c r="AF20" s="5"/>
      <c r="AI20" s="19" t="str">
        <f>IF(P17="","",IF(OR(AND(AJ8=7,P17&lt;=750),(AND(AJ8=8,P17&lt;=900))),"可","否"))</f>
        <v/>
      </c>
      <c r="AJ20" s="20" t="str">
        <f>IF(AND(N16=3,OR(Q16=2,Q16=3)),"否","可")</f>
        <v>可</v>
      </c>
      <c r="AK20"/>
    </row>
    <row r="21" spans="2:37" ht="20.25" customHeight="1" x14ac:dyDescent="0.4">
      <c r="B21" s="72" t="s">
        <v>63</v>
      </c>
      <c r="C21" s="73"/>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row>
    <row r="22" spans="2:37" ht="20.25" customHeight="1" x14ac:dyDescent="0.4">
      <c r="B22" s="72"/>
      <c r="C22" s="73"/>
      <c r="D22" s="73"/>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row>
    <row r="23" spans="2:37" ht="20.25" customHeight="1" x14ac:dyDescent="0.4">
      <c r="B23" s="72"/>
      <c r="C23" s="73"/>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row>
    <row r="24" spans="2:37" ht="20.25" customHeight="1" x14ac:dyDescent="0.4">
      <c r="B24" s="72"/>
      <c r="C24" s="73"/>
      <c r="D24" s="73"/>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row>
    <row r="25" spans="2:37" ht="20.25" customHeight="1" x14ac:dyDescent="0.4">
      <c r="B25" s="72"/>
      <c r="C25" s="73"/>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row>
    <row r="26" spans="2:37" ht="20.25" customHeight="1" x14ac:dyDescent="0.4">
      <c r="B26" s="72"/>
      <c r="C26" s="73"/>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row>
    <row r="27" spans="2:37" ht="20.25" customHeight="1" x14ac:dyDescent="0.4">
      <c r="B27" s="72"/>
      <c r="C27" s="73"/>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row>
    <row r="28" spans="2:37" ht="20.25" customHeight="1" x14ac:dyDescent="0.4">
      <c r="B28" s="73"/>
      <c r="C28" s="73"/>
      <c r="D28" s="73"/>
      <c r="E28" s="73"/>
      <c r="F28" s="73"/>
      <c r="G28" s="73"/>
      <c r="H28" s="73"/>
      <c r="I28" s="73"/>
      <c r="J28" s="73"/>
      <c r="K28" s="73"/>
      <c r="L28" s="73"/>
      <c r="M28" s="73"/>
      <c r="N28" s="73"/>
      <c r="O28" s="73"/>
      <c r="P28" s="73"/>
      <c r="Q28" s="73"/>
      <c r="R28" s="73"/>
      <c r="S28" s="73"/>
      <c r="T28" s="73"/>
      <c r="U28" s="73"/>
      <c r="V28" s="73"/>
      <c r="W28" s="73"/>
      <c r="X28" s="73"/>
      <c r="Y28" s="73"/>
      <c r="Z28" s="73"/>
      <c r="AA28" s="73"/>
      <c r="AB28" s="73"/>
      <c r="AC28" s="73"/>
      <c r="AD28" s="73"/>
      <c r="AE28" s="73"/>
      <c r="AF28" s="73"/>
    </row>
    <row r="29" spans="2:37" ht="18" customHeight="1" x14ac:dyDescent="0.4">
      <c r="N29" s="2"/>
      <c r="O29" s="2"/>
      <c r="P29" s="2"/>
      <c r="Q29" s="2"/>
      <c r="R29" s="2"/>
      <c r="S29" s="2"/>
      <c r="U29" s="1"/>
    </row>
    <row r="30" spans="2:37" ht="21.95" customHeight="1" x14ac:dyDescent="0.4">
      <c r="B30" s="85" t="s">
        <v>23</v>
      </c>
      <c r="C30" s="86"/>
      <c r="D30" s="86"/>
      <c r="E30" s="86"/>
      <c r="F30" s="86"/>
      <c r="G30" s="86"/>
      <c r="H30" s="86"/>
      <c r="I30" s="87"/>
      <c r="K30" s="17" t="s">
        <v>54</v>
      </c>
      <c r="N30" s="2"/>
      <c r="O30" s="2"/>
      <c r="P30" s="2"/>
      <c r="Q30" s="2"/>
      <c r="R30" s="2"/>
      <c r="S30" s="2"/>
      <c r="U30" s="1"/>
    </row>
    <row r="31" spans="2:37" ht="21.95" customHeight="1" x14ac:dyDescent="0.4">
      <c r="B31" s="3" t="s">
        <v>49</v>
      </c>
    </row>
    <row r="32" spans="2:37" ht="21.95" customHeight="1" x14ac:dyDescent="0.4">
      <c r="B32" s="49"/>
      <c r="C32" s="49"/>
      <c r="D32" s="49"/>
      <c r="E32" s="49"/>
      <c r="F32" s="49"/>
      <c r="G32" s="49"/>
      <c r="H32" s="49"/>
      <c r="I32" s="49"/>
      <c r="J32" s="49"/>
      <c r="K32" s="49"/>
      <c r="L32" s="49" t="s">
        <v>15</v>
      </c>
      <c r="M32" s="49"/>
      <c r="N32" s="49"/>
      <c r="O32" s="49"/>
      <c r="P32" s="49"/>
      <c r="Q32" s="74" t="s">
        <v>47</v>
      </c>
      <c r="R32" s="74"/>
      <c r="S32" s="74"/>
      <c r="T32" s="74"/>
      <c r="U32" s="49" t="s">
        <v>16</v>
      </c>
      <c r="V32" s="49"/>
      <c r="W32" s="49"/>
      <c r="X32" s="49"/>
      <c r="Y32" s="77"/>
      <c r="Z32" s="76"/>
      <c r="AA32" s="90" t="s">
        <v>30</v>
      </c>
      <c r="AB32" s="49"/>
      <c r="AC32" s="49"/>
      <c r="AD32" s="49"/>
      <c r="AH32"/>
      <c r="AI32"/>
      <c r="AJ32"/>
      <c r="AK32"/>
    </row>
    <row r="33" spans="2:37" ht="21.95" customHeight="1" x14ac:dyDescent="0.4">
      <c r="B33" s="49"/>
      <c r="C33" s="49"/>
      <c r="D33" s="49"/>
      <c r="E33" s="49"/>
      <c r="F33" s="49"/>
      <c r="G33" s="49"/>
      <c r="H33" s="49"/>
      <c r="I33" s="49"/>
      <c r="J33" s="49"/>
      <c r="K33" s="49"/>
      <c r="L33" s="49"/>
      <c r="M33" s="49"/>
      <c r="N33" s="49"/>
      <c r="O33" s="49"/>
      <c r="P33" s="49"/>
      <c r="Q33" s="74"/>
      <c r="R33" s="74"/>
      <c r="S33" s="74"/>
      <c r="T33" s="74"/>
      <c r="U33" s="49"/>
      <c r="V33" s="49"/>
      <c r="W33" s="49"/>
      <c r="X33" s="49"/>
      <c r="Y33" s="77"/>
      <c r="Z33" s="76"/>
      <c r="AA33" s="49"/>
      <c r="AB33" s="49"/>
      <c r="AC33" s="49"/>
      <c r="AD33" s="49"/>
      <c r="AH33"/>
      <c r="AI33"/>
      <c r="AJ33"/>
      <c r="AK33"/>
    </row>
    <row r="34" spans="2:37" ht="21.95" customHeight="1" x14ac:dyDescent="0.4">
      <c r="B34" s="52" t="s">
        <v>46</v>
      </c>
      <c r="C34" s="53"/>
      <c r="D34" s="53"/>
      <c r="E34" s="53"/>
      <c r="F34" s="53"/>
      <c r="G34" s="53"/>
      <c r="H34" s="53"/>
      <c r="I34" s="53"/>
      <c r="J34" s="53"/>
      <c r="K34" s="54"/>
      <c r="L34" s="22" t="str">
        <f>IF(N16="","",EOMONTH(AI16,0))</f>
        <v/>
      </c>
      <c r="M34" s="22"/>
      <c r="N34" s="22"/>
      <c r="O34" s="22"/>
      <c r="P34" s="22"/>
      <c r="Q34" s="88" t="str">
        <f>IF($P$17=0,"",$P$17)</f>
        <v/>
      </c>
      <c r="R34" s="89"/>
      <c r="S34" s="89"/>
      <c r="T34" s="89"/>
      <c r="U34" s="70" t="str">
        <f>IF(Q34="","",ROUND(($Z$18-Q34)/$Z$18,4))</f>
        <v/>
      </c>
      <c r="V34" s="71"/>
      <c r="W34" s="71"/>
      <c r="X34" s="71"/>
      <c r="Y34" s="77"/>
      <c r="Z34" s="76"/>
      <c r="AA34" s="78"/>
      <c r="AB34" s="79"/>
      <c r="AC34" s="79"/>
      <c r="AD34" s="80"/>
      <c r="AH34"/>
      <c r="AI34"/>
      <c r="AJ34"/>
      <c r="AK34"/>
    </row>
    <row r="35" spans="2:37" ht="21.95" customHeight="1" x14ac:dyDescent="0.4">
      <c r="B35" s="52" t="s">
        <v>25</v>
      </c>
      <c r="C35" s="53"/>
      <c r="D35" s="53"/>
      <c r="E35" s="53"/>
      <c r="F35" s="53"/>
      <c r="G35" s="53"/>
      <c r="H35" s="53"/>
      <c r="I35" s="53"/>
      <c r="J35" s="53"/>
      <c r="K35" s="54"/>
      <c r="L35" s="22" t="str">
        <f t="shared" ref="L35:L41" si="0">IF($N$16="","",EOMONTH(L34,1))</f>
        <v/>
      </c>
      <c r="M35" s="22"/>
      <c r="N35" s="22"/>
      <c r="O35" s="22"/>
      <c r="P35" s="22"/>
      <c r="Q35" s="67"/>
      <c r="R35" s="68"/>
      <c r="S35" s="68"/>
      <c r="T35" s="68"/>
      <c r="U35" s="70" t="str">
        <f t="shared" ref="U35:U39" si="1">IF(Q35="","",ROUND(($Z$18-Q35)/$Z$18,4))</f>
        <v/>
      </c>
      <c r="V35" s="71"/>
      <c r="W35" s="71"/>
      <c r="X35" s="71"/>
      <c r="Y35" s="77"/>
      <c r="Z35" s="76"/>
      <c r="AA35" s="78"/>
      <c r="AB35" s="79"/>
      <c r="AC35" s="79"/>
      <c r="AD35" s="80"/>
      <c r="AH35"/>
      <c r="AI35"/>
      <c r="AJ35"/>
      <c r="AK35"/>
    </row>
    <row r="36" spans="2:37" ht="21.95" customHeight="1" x14ac:dyDescent="0.4">
      <c r="B36" s="52" t="s">
        <v>26</v>
      </c>
      <c r="C36" s="53"/>
      <c r="D36" s="53"/>
      <c r="E36" s="53"/>
      <c r="F36" s="53"/>
      <c r="G36" s="53"/>
      <c r="H36" s="53"/>
      <c r="I36" s="53"/>
      <c r="J36" s="53"/>
      <c r="K36" s="54"/>
      <c r="L36" s="22" t="str">
        <f t="shared" si="0"/>
        <v/>
      </c>
      <c r="M36" s="22"/>
      <c r="N36" s="22"/>
      <c r="O36" s="22"/>
      <c r="P36" s="22"/>
      <c r="Q36" s="67"/>
      <c r="R36" s="68"/>
      <c r="S36" s="68"/>
      <c r="T36" s="68"/>
      <c r="U36" s="70" t="str">
        <f t="shared" si="1"/>
        <v/>
      </c>
      <c r="V36" s="71"/>
      <c r="W36" s="71"/>
      <c r="X36" s="71"/>
      <c r="Y36" s="77"/>
      <c r="Z36" s="76"/>
      <c r="AA36" s="24" t="str">
        <f>IF(U34="","",IF(AND($H$19="可",U34&gt;=0.05),"可","否"))</f>
        <v/>
      </c>
      <c r="AB36" s="24"/>
      <c r="AC36" s="24"/>
      <c r="AD36" s="24"/>
      <c r="AH36"/>
      <c r="AI36"/>
      <c r="AJ36"/>
      <c r="AK36"/>
    </row>
    <row r="37" spans="2:37" ht="21.95" customHeight="1" x14ac:dyDescent="0.4">
      <c r="B37" s="52" t="s">
        <v>12</v>
      </c>
      <c r="C37" s="53"/>
      <c r="D37" s="53"/>
      <c r="E37" s="53"/>
      <c r="F37" s="53"/>
      <c r="G37" s="53"/>
      <c r="H37" s="53"/>
      <c r="I37" s="53"/>
      <c r="J37" s="53"/>
      <c r="K37" s="54"/>
      <c r="L37" s="22" t="str">
        <f t="shared" si="0"/>
        <v/>
      </c>
      <c r="M37" s="22"/>
      <c r="N37" s="22"/>
      <c r="O37" s="22"/>
      <c r="P37" s="22"/>
      <c r="Q37" s="67"/>
      <c r="R37" s="68"/>
      <c r="S37" s="68"/>
      <c r="T37" s="68"/>
      <c r="U37" s="70" t="str">
        <f t="shared" si="1"/>
        <v/>
      </c>
      <c r="V37" s="71"/>
      <c r="W37" s="71"/>
      <c r="X37" s="71"/>
      <c r="Y37" s="77"/>
      <c r="Z37" s="76"/>
      <c r="AA37" s="24" t="str">
        <f t="shared" ref="AA37:AA41" si="2">IF(U35="","",IF(AND($H$19="可",U35&gt;=0.05),"可","否"))</f>
        <v/>
      </c>
      <c r="AB37" s="24"/>
      <c r="AC37" s="24"/>
      <c r="AD37" s="24"/>
      <c r="AH37"/>
      <c r="AI37"/>
      <c r="AJ37"/>
      <c r="AK37"/>
    </row>
    <row r="38" spans="2:37" ht="21.95" customHeight="1" x14ac:dyDescent="0.4">
      <c r="B38" s="52" t="s">
        <v>13</v>
      </c>
      <c r="C38" s="53"/>
      <c r="D38" s="53"/>
      <c r="E38" s="53"/>
      <c r="F38" s="53"/>
      <c r="G38" s="53"/>
      <c r="H38" s="53"/>
      <c r="I38" s="53"/>
      <c r="J38" s="53"/>
      <c r="K38" s="54"/>
      <c r="L38" s="22" t="str">
        <f t="shared" si="0"/>
        <v/>
      </c>
      <c r="M38" s="22"/>
      <c r="N38" s="22"/>
      <c r="O38" s="22"/>
      <c r="P38" s="22"/>
      <c r="Q38" s="67"/>
      <c r="R38" s="68"/>
      <c r="S38" s="68"/>
      <c r="T38" s="68"/>
      <c r="U38" s="70" t="str">
        <f t="shared" si="1"/>
        <v/>
      </c>
      <c r="V38" s="71"/>
      <c r="W38" s="71"/>
      <c r="X38" s="71"/>
      <c r="Y38" s="75" t="s">
        <v>31</v>
      </c>
      <c r="Z38" s="76"/>
      <c r="AA38" s="24" t="str">
        <f t="shared" si="2"/>
        <v/>
      </c>
      <c r="AB38" s="24"/>
      <c r="AC38" s="24"/>
      <c r="AD38" s="24"/>
      <c r="AH38"/>
      <c r="AI38"/>
      <c r="AJ38"/>
      <c r="AK38"/>
    </row>
    <row r="39" spans="2:37" ht="21.95" customHeight="1" x14ac:dyDescent="0.4">
      <c r="B39" s="52" t="s">
        <v>14</v>
      </c>
      <c r="C39" s="53"/>
      <c r="D39" s="53"/>
      <c r="E39" s="53"/>
      <c r="F39" s="53"/>
      <c r="G39" s="53"/>
      <c r="H39" s="53"/>
      <c r="I39" s="53"/>
      <c r="J39" s="53"/>
      <c r="K39" s="54"/>
      <c r="L39" s="22" t="str">
        <f t="shared" si="0"/>
        <v/>
      </c>
      <c r="M39" s="22"/>
      <c r="N39" s="22"/>
      <c r="O39" s="22"/>
      <c r="P39" s="22"/>
      <c r="Q39" s="67"/>
      <c r="R39" s="68"/>
      <c r="S39" s="68"/>
      <c r="T39" s="68"/>
      <c r="U39" s="70" t="str">
        <f t="shared" si="1"/>
        <v/>
      </c>
      <c r="V39" s="71"/>
      <c r="W39" s="71"/>
      <c r="X39" s="71"/>
      <c r="Y39" s="77"/>
      <c r="Z39" s="76"/>
      <c r="AA39" s="82" t="str">
        <f>IF(U37="","",IF(AND($H$19="可",U37&gt;=0.05),"可","否"))</f>
        <v/>
      </c>
      <c r="AB39" s="82"/>
      <c r="AC39" s="82"/>
      <c r="AD39" s="82"/>
      <c r="AH39"/>
      <c r="AI39"/>
      <c r="AJ39"/>
      <c r="AK39"/>
    </row>
    <row r="40" spans="2:37" ht="21.95" customHeight="1" x14ac:dyDescent="0.4">
      <c r="B40" s="52"/>
      <c r="C40" s="53"/>
      <c r="D40" s="53"/>
      <c r="E40" s="53"/>
      <c r="F40" s="53"/>
      <c r="G40" s="53"/>
      <c r="H40" s="53"/>
      <c r="I40" s="53"/>
      <c r="J40" s="53"/>
      <c r="K40" s="54"/>
      <c r="L40" s="22" t="str">
        <f t="shared" si="0"/>
        <v/>
      </c>
      <c r="M40" s="22"/>
      <c r="N40" s="22"/>
      <c r="O40" s="22"/>
      <c r="P40" s="22"/>
      <c r="Q40" s="78"/>
      <c r="R40" s="79"/>
      <c r="S40" s="79"/>
      <c r="T40" s="80"/>
      <c r="U40" s="78"/>
      <c r="V40" s="79"/>
      <c r="W40" s="79"/>
      <c r="X40" s="80"/>
      <c r="Y40" s="77"/>
      <c r="Z40" s="76"/>
      <c r="AA40" s="24" t="str">
        <f t="shared" si="2"/>
        <v/>
      </c>
      <c r="AB40" s="24"/>
      <c r="AC40" s="24"/>
      <c r="AD40" s="24"/>
      <c r="AH40"/>
      <c r="AI40"/>
      <c r="AJ40"/>
      <c r="AK40"/>
    </row>
    <row r="41" spans="2:37" ht="21.95" customHeight="1" x14ac:dyDescent="0.4">
      <c r="B41" s="52" t="s">
        <v>17</v>
      </c>
      <c r="C41" s="53"/>
      <c r="D41" s="53"/>
      <c r="E41" s="53"/>
      <c r="F41" s="53"/>
      <c r="G41" s="53"/>
      <c r="H41" s="53"/>
      <c r="I41" s="53"/>
      <c r="J41" s="53"/>
      <c r="K41" s="54"/>
      <c r="L41" s="22" t="str">
        <f t="shared" si="0"/>
        <v/>
      </c>
      <c r="M41" s="22"/>
      <c r="N41" s="22"/>
      <c r="O41" s="22"/>
      <c r="P41" s="22"/>
      <c r="Q41" s="81"/>
      <c r="R41" s="81"/>
      <c r="S41" s="81"/>
      <c r="T41" s="81"/>
      <c r="U41" s="81"/>
      <c r="V41" s="81"/>
      <c r="W41" s="81"/>
      <c r="X41" s="81"/>
      <c r="Y41" s="77"/>
      <c r="Z41" s="76"/>
      <c r="AA41" s="24" t="str">
        <f t="shared" si="2"/>
        <v/>
      </c>
      <c r="AB41" s="24"/>
      <c r="AC41" s="24"/>
      <c r="AD41" s="24"/>
      <c r="AH41"/>
      <c r="AI41"/>
      <c r="AJ41"/>
      <c r="AK41"/>
    </row>
    <row r="42" spans="2:37" ht="19.5" customHeight="1" x14ac:dyDescent="0.4">
      <c r="B42" s="83" t="s">
        <v>57</v>
      </c>
      <c r="C42" s="84"/>
      <c r="D42" s="84"/>
      <c r="E42" s="84"/>
      <c r="F42" s="84"/>
      <c r="G42" s="84"/>
      <c r="H42" s="84"/>
      <c r="I42" s="84"/>
      <c r="J42" s="84"/>
      <c r="K42" s="84"/>
      <c r="L42" s="84"/>
      <c r="M42" s="84"/>
      <c r="N42" s="84"/>
      <c r="O42" s="84"/>
      <c r="P42" s="84"/>
      <c r="Q42" s="84"/>
      <c r="R42" s="84"/>
      <c r="S42" s="84"/>
      <c r="T42" s="84"/>
      <c r="U42" s="84"/>
      <c r="V42" s="84"/>
      <c r="W42" s="84"/>
      <c r="X42" s="84"/>
      <c r="Y42" s="84"/>
      <c r="Z42" s="84"/>
      <c r="AA42" s="84"/>
      <c r="AB42" s="84"/>
      <c r="AC42" s="84"/>
      <c r="AD42" s="84"/>
      <c r="AE42" s="84"/>
      <c r="AF42" s="84"/>
    </row>
    <row r="43" spans="2:37" ht="19.5" customHeight="1" x14ac:dyDescent="0.4">
      <c r="B43" s="83"/>
      <c r="C43" s="84"/>
      <c r="D43" s="84"/>
      <c r="E43" s="84"/>
      <c r="F43" s="84"/>
      <c r="G43" s="84"/>
      <c r="H43" s="84"/>
      <c r="I43" s="84"/>
      <c r="J43" s="84"/>
      <c r="K43" s="84"/>
      <c r="L43" s="84"/>
      <c r="M43" s="84"/>
      <c r="N43" s="84"/>
      <c r="O43" s="84"/>
      <c r="P43" s="84"/>
      <c r="Q43" s="84"/>
      <c r="R43" s="84"/>
      <c r="S43" s="84"/>
      <c r="T43" s="84"/>
      <c r="U43" s="84"/>
      <c r="V43" s="84"/>
      <c r="W43" s="84"/>
      <c r="X43" s="84"/>
      <c r="Y43" s="84"/>
      <c r="Z43" s="84"/>
      <c r="AA43" s="84"/>
      <c r="AB43" s="84"/>
      <c r="AC43" s="84"/>
      <c r="AD43" s="84"/>
      <c r="AE43" s="84"/>
      <c r="AF43" s="84"/>
    </row>
    <row r="44" spans="2:37" ht="19.5" customHeight="1" x14ac:dyDescent="0.4">
      <c r="B44" s="84"/>
      <c r="C44" s="84"/>
      <c r="D44" s="84"/>
      <c r="E44" s="84"/>
      <c r="F44" s="84"/>
      <c r="G44" s="84"/>
      <c r="H44" s="84"/>
      <c r="I44" s="84"/>
      <c r="J44" s="84"/>
      <c r="K44" s="84"/>
      <c r="L44" s="84"/>
      <c r="M44" s="84"/>
      <c r="N44" s="84"/>
      <c r="O44" s="84"/>
      <c r="P44" s="84"/>
      <c r="Q44" s="84"/>
      <c r="R44" s="84"/>
      <c r="S44" s="84"/>
      <c r="T44" s="84"/>
      <c r="U44" s="84"/>
      <c r="V44" s="84"/>
      <c r="W44" s="84"/>
      <c r="X44" s="84"/>
      <c r="Y44" s="84"/>
      <c r="Z44" s="84"/>
      <c r="AA44" s="84"/>
      <c r="AB44" s="84"/>
      <c r="AC44" s="84"/>
      <c r="AD44" s="84"/>
      <c r="AE44" s="84"/>
      <c r="AF44" s="84"/>
    </row>
    <row r="45" spans="2:37" ht="20.25" customHeight="1" x14ac:dyDescent="0.4">
      <c r="U45" s="1"/>
    </row>
    <row r="46" spans="2:37" ht="21.95" customHeight="1" x14ac:dyDescent="0.4">
      <c r="B46" s="85" t="s">
        <v>27</v>
      </c>
      <c r="C46" s="86"/>
      <c r="D46" s="86"/>
      <c r="E46" s="86"/>
      <c r="F46" s="86"/>
      <c r="G46" s="86"/>
      <c r="H46" s="86"/>
      <c r="I46" s="86"/>
      <c r="J46" s="86"/>
      <c r="K46" s="86"/>
      <c r="L46" s="86"/>
      <c r="M46" s="86"/>
      <c r="N46" s="86"/>
      <c r="O46" s="86"/>
      <c r="P46" s="86"/>
      <c r="Q46" s="86"/>
      <c r="R46" s="86"/>
      <c r="S46" s="86"/>
      <c r="T46" s="86"/>
      <c r="U46" s="86"/>
      <c r="V46" s="86"/>
      <c r="W46" s="87"/>
      <c r="Y46" s="17" t="s">
        <v>62</v>
      </c>
    </row>
    <row r="47" spans="2:37" ht="21.95" customHeight="1" x14ac:dyDescent="0.4">
      <c r="B47" s="3" t="s">
        <v>28</v>
      </c>
    </row>
    <row r="48" spans="2:37" ht="21.95" customHeight="1" x14ac:dyDescent="0.4">
      <c r="B48" s="91" t="s">
        <v>32</v>
      </c>
      <c r="C48" s="91"/>
      <c r="D48" s="91"/>
      <c r="E48" s="91"/>
      <c r="F48" s="91"/>
      <c r="G48" s="91"/>
      <c r="H48" s="91"/>
      <c r="I48" s="91"/>
      <c r="J48" s="91"/>
      <c r="K48" s="94" t="s">
        <v>53</v>
      </c>
      <c r="L48" s="95"/>
      <c r="M48" s="95"/>
      <c r="N48" s="95"/>
      <c r="O48" s="95"/>
      <c r="P48" s="95"/>
      <c r="Q48" s="95"/>
      <c r="R48" s="95"/>
      <c r="S48" s="95"/>
      <c r="T48" s="95"/>
      <c r="U48" s="95"/>
      <c r="V48" s="95"/>
      <c r="W48" s="95"/>
      <c r="X48" s="95"/>
      <c r="Y48" s="95"/>
      <c r="Z48" s="95"/>
      <c r="AA48" s="95"/>
      <c r="AB48" s="95"/>
      <c r="AC48" s="95"/>
      <c r="AD48" s="95"/>
      <c r="AE48" s="95"/>
      <c r="AF48" s="96"/>
    </row>
    <row r="49" spans="2:32" ht="21.95" customHeight="1" x14ac:dyDescent="0.4">
      <c r="B49" s="92"/>
      <c r="C49" s="92"/>
      <c r="D49" s="92"/>
      <c r="E49" s="92"/>
      <c r="F49" s="92"/>
      <c r="G49" s="92"/>
      <c r="H49" s="92"/>
      <c r="I49" s="92"/>
      <c r="J49" s="92"/>
      <c r="K49" s="97"/>
      <c r="L49" s="98"/>
      <c r="M49" s="98"/>
      <c r="N49" s="98"/>
      <c r="O49" s="98"/>
      <c r="P49" s="98"/>
      <c r="Q49" s="98"/>
      <c r="R49" s="98"/>
      <c r="S49" s="98"/>
      <c r="T49" s="98"/>
      <c r="U49" s="98"/>
      <c r="V49" s="98"/>
      <c r="W49" s="98"/>
      <c r="X49" s="98"/>
      <c r="Y49" s="98"/>
      <c r="Z49" s="98"/>
      <c r="AA49" s="98"/>
      <c r="AB49" s="98"/>
      <c r="AC49" s="98"/>
      <c r="AD49" s="98"/>
      <c r="AE49" s="98"/>
      <c r="AF49" s="99"/>
    </row>
    <row r="50" spans="2:32" ht="36" customHeight="1" x14ac:dyDescent="0.4">
      <c r="B50" s="93" t="s">
        <v>56</v>
      </c>
      <c r="C50" s="93"/>
      <c r="D50" s="93"/>
      <c r="E50" s="93"/>
      <c r="F50" s="93"/>
      <c r="G50" s="93"/>
      <c r="H50" s="93"/>
      <c r="I50" s="93"/>
      <c r="J50" s="93"/>
      <c r="K50" s="93"/>
      <c r="L50" s="93"/>
      <c r="M50" s="93"/>
      <c r="N50" s="93"/>
      <c r="O50" s="93"/>
      <c r="P50" s="93"/>
      <c r="Q50" s="93"/>
      <c r="R50" s="93"/>
      <c r="S50" s="93"/>
      <c r="T50" s="93"/>
      <c r="U50" s="93"/>
      <c r="V50" s="93"/>
      <c r="W50" s="93"/>
      <c r="X50" s="93"/>
      <c r="Y50" s="93"/>
      <c r="Z50" s="93"/>
      <c r="AA50" s="93"/>
      <c r="AB50" s="93"/>
      <c r="AC50" s="93"/>
      <c r="AD50" s="93"/>
      <c r="AE50" s="93"/>
      <c r="AF50" s="93"/>
    </row>
    <row r="51" spans="2:32" ht="21.95" customHeight="1" x14ac:dyDescent="0.4"/>
    <row r="52" spans="2:32" ht="21.95" customHeight="1" x14ac:dyDescent="0.4">
      <c r="B52" s="85" t="s">
        <v>19</v>
      </c>
      <c r="C52" s="86"/>
      <c r="D52" s="86"/>
      <c r="E52" s="86"/>
      <c r="F52" s="86"/>
      <c r="G52" s="86"/>
      <c r="H52" s="86"/>
      <c r="I52" s="87"/>
      <c r="K52" s="17" t="s">
        <v>55</v>
      </c>
    </row>
    <row r="53" spans="2:32" ht="21.95" customHeight="1" x14ac:dyDescent="0.4">
      <c r="B53" s="3" t="s">
        <v>48</v>
      </c>
    </row>
    <row r="54" spans="2:32" ht="21.95" customHeight="1" x14ac:dyDescent="0.4">
      <c r="B54" s="49"/>
      <c r="C54" s="49"/>
      <c r="D54" s="49"/>
      <c r="E54" s="49"/>
      <c r="F54" s="49"/>
      <c r="G54" s="49"/>
      <c r="H54" s="49"/>
      <c r="I54" s="49"/>
      <c r="J54" s="49"/>
      <c r="K54" s="49"/>
      <c r="L54" s="49" t="s">
        <v>15</v>
      </c>
      <c r="M54" s="49"/>
      <c r="N54" s="49"/>
      <c r="O54" s="49"/>
      <c r="P54" s="49"/>
      <c r="Q54" s="74" t="s">
        <v>47</v>
      </c>
      <c r="R54" s="74"/>
      <c r="S54" s="74"/>
      <c r="T54" s="74"/>
      <c r="U54" s="77"/>
      <c r="V54" s="76"/>
      <c r="W54" s="90" t="s">
        <v>21</v>
      </c>
      <c r="X54" s="49"/>
      <c r="Y54" s="49"/>
      <c r="Z54" s="49"/>
    </row>
    <row r="55" spans="2:32" ht="21.95" customHeight="1" x14ac:dyDescent="0.4">
      <c r="B55" s="49"/>
      <c r="C55" s="49"/>
      <c r="D55" s="49"/>
      <c r="E55" s="49"/>
      <c r="F55" s="49"/>
      <c r="G55" s="49"/>
      <c r="H55" s="49"/>
      <c r="I55" s="49"/>
      <c r="J55" s="49"/>
      <c r="K55" s="49"/>
      <c r="L55" s="49"/>
      <c r="M55" s="49"/>
      <c r="N55" s="49"/>
      <c r="O55" s="49"/>
      <c r="P55" s="49"/>
      <c r="Q55" s="74"/>
      <c r="R55" s="74"/>
      <c r="S55" s="74"/>
      <c r="T55" s="74"/>
      <c r="U55" s="77"/>
      <c r="V55" s="76"/>
      <c r="W55" s="49"/>
      <c r="X55" s="49"/>
      <c r="Y55" s="49"/>
      <c r="Z55" s="49"/>
    </row>
    <row r="56" spans="2:32" ht="21.95" customHeight="1" x14ac:dyDescent="0.4">
      <c r="B56" s="52" t="s">
        <v>46</v>
      </c>
      <c r="C56" s="53"/>
      <c r="D56" s="53"/>
      <c r="E56" s="53"/>
      <c r="F56" s="53"/>
      <c r="G56" s="53"/>
      <c r="H56" s="53"/>
      <c r="I56" s="53"/>
      <c r="J56" s="53"/>
      <c r="K56" s="54"/>
      <c r="L56" s="22" t="str">
        <f>IF(N16="","",EOMONTH(AI16,0))</f>
        <v/>
      </c>
      <c r="M56" s="22"/>
      <c r="N56" s="22"/>
      <c r="O56" s="22"/>
      <c r="P56" s="22"/>
      <c r="Q56" s="88" t="str">
        <f>IF($P$17=0,"",$P$17)</f>
        <v/>
      </c>
      <c r="R56" s="89"/>
      <c r="S56" s="89"/>
      <c r="T56" s="89"/>
      <c r="U56" s="77"/>
      <c r="V56" s="76"/>
      <c r="W56" s="78"/>
      <c r="X56" s="79"/>
      <c r="Y56" s="79"/>
      <c r="Z56" s="80"/>
    </row>
    <row r="57" spans="2:32" ht="21.95" customHeight="1" x14ac:dyDescent="0.4">
      <c r="B57" s="52" t="s">
        <v>20</v>
      </c>
      <c r="C57" s="53"/>
      <c r="D57" s="53"/>
      <c r="E57" s="53"/>
      <c r="F57" s="53"/>
      <c r="G57" s="53"/>
      <c r="H57" s="53"/>
      <c r="I57" s="53"/>
      <c r="J57" s="53"/>
      <c r="K57" s="54"/>
      <c r="L57" s="22" t="str">
        <f t="shared" ref="L57:L74" si="3">IF($N$16="","",EOMONTH(L56,1))</f>
        <v/>
      </c>
      <c r="M57" s="22"/>
      <c r="N57" s="22"/>
      <c r="O57" s="22"/>
      <c r="P57" s="22"/>
      <c r="Q57" s="67"/>
      <c r="R57" s="68"/>
      <c r="S57" s="68"/>
      <c r="T57" s="68"/>
      <c r="U57" s="77"/>
      <c r="V57" s="76"/>
      <c r="W57" s="78"/>
      <c r="X57" s="79"/>
      <c r="Y57" s="79"/>
      <c r="Z57" s="80"/>
    </row>
    <row r="58" spans="2:32" ht="21.95" customHeight="1" x14ac:dyDescent="0.4">
      <c r="B58" s="52" t="s">
        <v>11</v>
      </c>
      <c r="C58" s="53"/>
      <c r="D58" s="53"/>
      <c r="E58" s="53"/>
      <c r="F58" s="53"/>
      <c r="G58" s="53"/>
      <c r="H58" s="53"/>
      <c r="I58" s="53"/>
      <c r="J58" s="53"/>
      <c r="K58" s="54"/>
      <c r="L58" s="22" t="str">
        <f t="shared" si="3"/>
        <v/>
      </c>
      <c r="M58" s="22"/>
      <c r="N58" s="22"/>
      <c r="O58" s="22"/>
      <c r="P58" s="22"/>
      <c r="Q58" s="67"/>
      <c r="R58" s="68"/>
      <c r="S58" s="68"/>
      <c r="T58" s="68"/>
      <c r="U58" s="77"/>
      <c r="V58" s="76"/>
      <c r="W58" s="24" t="str">
        <f>IF(Q56="","",IF(OR(AND($AJ$8=7,Q56&lt;=750,$H$20="可"),(AND($AJ$8=8,Q56&lt;=900,$H$20="可"))),"可","否"))</f>
        <v/>
      </c>
      <c r="X58" s="24"/>
      <c r="Y58" s="24"/>
      <c r="Z58" s="24"/>
    </row>
    <row r="59" spans="2:32" ht="21.95" customHeight="1" x14ac:dyDescent="0.4">
      <c r="B59" s="52"/>
      <c r="C59" s="53"/>
      <c r="D59" s="53"/>
      <c r="E59" s="53"/>
      <c r="F59" s="53"/>
      <c r="G59" s="53"/>
      <c r="H59" s="53"/>
      <c r="I59" s="53"/>
      <c r="J59" s="53"/>
      <c r="K59" s="54"/>
      <c r="L59" s="22" t="str">
        <f t="shared" si="3"/>
        <v/>
      </c>
      <c r="M59" s="22"/>
      <c r="N59" s="22"/>
      <c r="O59" s="22"/>
      <c r="P59" s="22"/>
      <c r="Q59" s="67"/>
      <c r="R59" s="68"/>
      <c r="S59" s="68"/>
      <c r="T59" s="68"/>
      <c r="U59" s="77"/>
      <c r="V59" s="76"/>
      <c r="W59" s="24" t="str">
        <f t="shared" ref="W59:W74" si="4">IF(Q57="","",IF(OR(AND($AJ$8=7,Q57&lt;=750,$H$20="可"),(AND($AJ$8=8,Q57&lt;=900,$H$20="可"))),"可","否"))</f>
        <v/>
      </c>
      <c r="X59" s="24"/>
      <c r="Y59" s="24"/>
      <c r="Z59" s="24"/>
    </row>
    <row r="60" spans="2:32" ht="21.95" customHeight="1" x14ac:dyDescent="0.4">
      <c r="B60" s="52"/>
      <c r="C60" s="53"/>
      <c r="D60" s="53"/>
      <c r="E60" s="53"/>
      <c r="F60" s="53"/>
      <c r="G60" s="53"/>
      <c r="H60" s="53"/>
      <c r="I60" s="53"/>
      <c r="J60" s="53"/>
      <c r="K60" s="54"/>
      <c r="L60" s="22" t="str">
        <f t="shared" si="3"/>
        <v/>
      </c>
      <c r="M60" s="22"/>
      <c r="N60" s="22"/>
      <c r="O60" s="22"/>
      <c r="P60" s="22"/>
      <c r="Q60" s="67"/>
      <c r="R60" s="68"/>
      <c r="S60" s="68"/>
      <c r="T60" s="68"/>
      <c r="U60" s="77"/>
      <c r="V60" s="76"/>
      <c r="W60" s="24" t="str">
        <f t="shared" si="4"/>
        <v/>
      </c>
      <c r="X60" s="24"/>
      <c r="Y60" s="24"/>
      <c r="Z60" s="24"/>
    </row>
    <row r="61" spans="2:32" ht="21.95" customHeight="1" x14ac:dyDescent="0.4">
      <c r="B61" s="52"/>
      <c r="C61" s="53"/>
      <c r="D61" s="53"/>
      <c r="E61" s="53"/>
      <c r="F61" s="53"/>
      <c r="G61" s="53"/>
      <c r="H61" s="53"/>
      <c r="I61" s="53"/>
      <c r="J61" s="53"/>
      <c r="K61" s="54"/>
      <c r="L61" s="22" t="str">
        <f t="shared" si="3"/>
        <v/>
      </c>
      <c r="M61" s="22"/>
      <c r="N61" s="22"/>
      <c r="O61" s="22"/>
      <c r="P61" s="22"/>
      <c r="Q61" s="67"/>
      <c r="R61" s="68"/>
      <c r="S61" s="68"/>
      <c r="T61" s="68"/>
      <c r="U61" s="77"/>
      <c r="V61" s="76"/>
      <c r="W61" s="24" t="str">
        <f t="shared" si="4"/>
        <v/>
      </c>
      <c r="X61" s="24"/>
      <c r="Y61" s="24"/>
      <c r="Z61" s="24"/>
    </row>
    <row r="62" spans="2:32" ht="21.95" customHeight="1" x14ac:dyDescent="0.4">
      <c r="B62" s="52"/>
      <c r="C62" s="53"/>
      <c r="D62" s="53"/>
      <c r="E62" s="53"/>
      <c r="F62" s="53"/>
      <c r="G62" s="53"/>
      <c r="H62" s="53"/>
      <c r="I62" s="53"/>
      <c r="J62" s="53"/>
      <c r="K62" s="54"/>
      <c r="L62" s="22" t="str">
        <f t="shared" si="3"/>
        <v/>
      </c>
      <c r="M62" s="22"/>
      <c r="N62" s="22"/>
      <c r="O62" s="22"/>
      <c r="P62" s="22"/>
      <c r="Q62" s="67"/>
      <c r="R62" s="68"/>
      <c r="S62" s="68"/>
      <c r="T62" s="68"/>
      <c r="U62" s="77"/>
      <c r="V62" s="76"/>
      <c r="W62" s="24" t="str">
        <f t="shared" si="4"/>
        <v/>
      </c>
      <c r="X62" s="24"/>
      <c r="Y62" s="24"/>
      <c r="Z62" s="24"/>
    </row>
    <row r="63" spans="2:32" ht="21.95" customHeight="1" x14ac:dyDescent="0.4">
      <c r="B63" s="52"/>
      <c r="C63" s="53"/>
      <c r="D63" s="53"/>
      <c r="E63" s="53"/>
      <c r="F63" s="53"/>
      <c r="G63" s="53"/>
      <c r="H63" s="53"/>
      <c r="I63" s="53"/>
      <c r="J63" s="53"/>
      <c r="K63" s="54"/>
      <c r="L63" s="22" t="str">
        <f t="shared" si="3"/>
        <v/>
      </c>
      <c r="M63" s="22"/>
      <c r="N63" s="22"/>
      <c r="O63" s="22"/>
      <c r="P63" s="22"/>
      <c r="Q63" s="67"/>
      <c r="R63" s="68"/>
      <c r="S63" s="68"/>
      <c r="T63" s="68"/>
      <c r="U63" s="75" t="s">
        <v>31</v>
      </c>
      <c r="V63" s="100"/>
      <c r="W63" s="24" t="str">
        <f t="shared" si="4"/>
        <v/>
      </c>
      <c r="X63" s="24"/>
      <c r="Y63" s="24"/>
      <c r="Z63" s="24"/>
    </row>
    <row r="64" spans="2:32" ht="21.95" customHeight="1" x14ac:dyDescent="0.4">
      <c r="B64" s="52"/>
      <c r="C64" s="53"/>
      <c r="D64" s="53"/>
      <c r="E64" s="53"/>
      <c r="F64" s="53"/>
      <c r="G64" s="53"/>
      <c r="H64" s="53"/>
      <c r="I64" s="53"/>
      <c r="J64" s="53"/>
      <c r="K64" s="54"/>
      <c r="L64" s="22" t="str">
        <f t="shared" si="3"/>
        <v/>
      </c>
      <c r="M64" s="22"/>
      <c r="N64" s="22"/>
      <c r="O64" s="22"/>
      <c r="P64" s="22"/>
      <c r="Q64" s="67"/>
      <c r="R64" s="68"/>
      <c r="S64" s="68"/>
      <c r="T64" s="68"/>
      <c r="U64" s="75"/>
      <c r="V64" s="100"/>
      <c r="W64" s="24" t="str">
        <f t="shared" si="4"/>
        <v/>
      </c>
      <c r="X64" s="24"/>
      <c r="Y64" s="24"/>
      <c r="Z64" s="24"/>
    </row>
    <row r="65" spans="2:32" ht="21.95" customHeight="1" x14ac:dyDescent="0.4">
      <c r="B65" s="52"/>
      <c r="C65" s="53"/>
      <c r="D65" s="53"/>
      <c r="E65" s="53"/>
      <c r="F65" s="53"/>
      <c r="G65" s="53"/>
      <c r="H65" s="53"/>
      <c r="I65" s="53"/>
      <c r="J65" s="53"/>
      <c r="K65" s="54"/>
      <c r="L65" s="22" t="str">
        <f t="shared" si="3"/>
        <v/>
      </c>
      <c r="M65" s="22"/>
      <c r="N65" s="22"/>
      <c r="O65" s="22"/>
      <c r="P65" s="22"/>
      <c r="Q65" s="67"/>
      <c r="R65" s="68"/>
      <c r="S65" s="68"/>
      <c r="T65" s="68"/>
      <c r="U65" s="75"/>
      <c r="V65" s="100"/>
      <c r="W65" s="24" t="str">
        <f t="shared" si="4"/>
        <v/>
      </c>
      <c r="X65" s="24"/>
      <c r="Y65" s="24"/>
      <c r="Z65" s="24"/>
    </row>
    <row r="66" spans="2:32" ht="21.95" customHeight="1" x14ac:dyDescent="0.4">
      <c r="B66" s="52"/>
      <c r="C66" s="53"/>
      <c r="D66" s="53"/>
      <c r="E66" s="53"/>
      <c r="F66" s="53"/>
      <c r="G66" s="53"/>
      <c r="H66" s="53"/>
      <c r="I66" s="53"/>
      <c r="J66" s="53"/>
      <c r="K66" s="54"/>
      <c r="L66" s="22" t="str">
        <f t="shared" si="3"/>
        <v/>
      </c>
      <c r="M66" s="22"/>
      <c r="N66" s="22"/>
      <c r="O66" s="22"/>
      <c r="P66" s="22"/>
      <c r="Q66" s="67"/>
      <c r="R66" s="68"/>
      <c r="S66" s="68"/>
      <c r="T66" s="68"/>
      <c r="U66" s="75"/>
      <c r="V66" s="100"/>
      <c r="W66" s="24" t="str">
        <f t="shared" si="4"/>
        <v/>
      </c>
      <c r="X66" s="24"/>
      <c r="Y66" s="24"/>
      <c r="Z66" s="24"/>
    </row>
    <row r="67" spans="2:32" ht="21.95" customHeight="1" x14ac:dyDescent="0.4">
      <c r="B67" s="52"/>
      <c r="C67" s="53"/>
      <c r="D67" s="53"/>
      <c r="E67" s="53"/>
      <c r="F67" s="53"/>
      <c r="G67" s="53"/>
      <c r="H67" s="53"/>
      <c r="I67" s="53"/>
      <c r="J67" s="53"/>
      <c r="K67" s="54"/>
      <c r="L67" s="22" t="str">
        <f t="shared" si="3"/>
        <v/>
      </c>
      <c r="M67" s="22"/>
      <c r="N67" s="22"/>
      <c r="O67" s="22"/>
      <c r="P67" s="22"/>
      <c r="Q67" s="67"/>
      <c r="R67" s="68"/>
      <c r="S67" s="68"/>
      <c r="T67" s="68"/>
      <c r="U67" s="77"/>
      <c r="V67" s="76"/>
      <c r="W67" s="24" t="str">
        <f t="shared" si="4"/>
        <v/>
      </c>
      <c r="X67" s="24"/>
      <c r="Y67" s="24"/>
      <c r="Z67" s="24"/>
    </row>
    <row r="68" spans="2:32" ht="21.95" customHeight="1" x14ac:dyDescent="0.4">
      <c r="B68" s="52"/>
      <c r="C68" s="53"/>
      <c r="D68" s="53"/>
      <c r="E68" s="53"/>
      <c r="F68" s="53"/>
      <c r="G68" s="53"/>
      <c r="H68" s="53"/>
      <c r="I68" s="53"/>
      <c r="J68" s="53"/>
      <c r="K68" s="54"/>
      <c r="L68" s="22" t="str">
        <f t="shared" si="3"/>
        <v/>
      </c>
      <c r="M68" s="22"/>
      <c r="N68" s="22"/>
      <c r="O68" s="22"/>
      <c r="P68" s="22"/>
      <c r="Q68" s="67"/>
      <c r="R68" s="68"/>
      <c r="S68" s="68"/>
      <c r="T68" s="68"/>
      <c r="U68" s="77"/>
      <c r="V68" s="76"/>
      <c r="W68" s="24" t="str">
        <f t="shared" si="4"/>
        <v/>
      </c>
      <c r="X68" s="24"/>
      <c r="Y68" s="24"/>
      <c r="Z68" s="24"/>
    </row>
    <row r="69" spans="2:32" ht="21.95" customHeight="1" x14ac:dyDescent="0.4">
      <c r="B69" s="52"/>
      <c r="C69" s="53"/>
      <c r="D69" s="53"/>
      <c r="E69" s="53"/>
      <c r="F69" s="53"/>
      <c r="G69" s="53"/>
      <c r="H69" s="53"/>
      <c r="I69" s="53"/>
      <c r="J69" s="53"/>
      <c r="K69" s="54"/>
      <c r="L69" s="22" t="str">
        <f t="shared" si="3"/>
        <v/>
      </c>
      <c r="M69" s="22"/>
      <c r="N69" s="22"/>
      <c r="O69" s="22"/>
      <c r="P69" s="22"/>
      <c r="Q69" s="67"/>
      <c r="R69" s="68"/>
      <c r="S69" s="68"/>
      <c r="T69" s="68"/>
      <c r="U69" s="77"/>
      <c r="V69" s="76"/>
      <c r="W69" s="24" t="str">
        <f t="shared" si="4"/>
        <v/>
      </c>
      <c r="X69" s="24"/>
      <c r="Y69" s="24"/>
      <c r="Z69" s="24"/>
    </row>
    <row r="70" spans="2:32" ht="21.95" customHeight="1" x14ac:dyDescent="0.4">
      <c r="B70" s="52"/>
      <c r="C70" s="53"/>
      <c r="D70" s="53"/>
      <c r="E70" s="53"/>
      <c r="F70" s="53"/>
      <c r="G70" s="53"/>
      <c r="H70" s="53"/>
      <c r="I70" s="53"/>
      <c r="J70" s="53"/>
      <c r="K70" s="54"/>
      <c r="L70" s="22" t="str">
        <f t="shared" si="3"/>
        <v/>
      </c>
      <c r="M70" s="22"/>
      <c r="N70" s="22"/>
      <c r="O70" s="22"/>
      <c r="P70" s="22"/>
      <c r="Q70" s="23"/>
      <c r="R70" s="23"/>
      <c r="S70" s="23"/>
      <c r="T70" s="23"/>
      <c r="W70" s="24" t="str">
        <f t="shared" si="4"/>
        <v/>
      </c>
      <c r="X70" s="24"/>
      <c r="Y70" s="24"/>
      <c r="Z70" s="24"/>
    </row>
    <row r="71" spans="2:32" ht="21.95" customHeight="1" x14ac:dyDescent="0.4">
      <c r="B71" s="52"/>
      <c r="C71" s="53"/>
      <c r="D71" s="53"/>
      <c r="E71" s="53"/>
      <c r="F71" s="53"/>
      <c r="G71" s="53"/>
      <c r="H71" s="53"/>
      <c r="I71" s="53"/>
      <c r="J71" s="53"/>
      <c r="K71" s="54"/>
      <c r="L71" s="22" t="str">
        <f t="shared" si="3"/>
        <v/>
      </c>
      <c r="M71" s="22"/>
      <c r="N71" s="22"/>
      <c r="O71" s="22"/>
      <c r="P71" s="22"/>
      <c r="Q71" s="23"/>
      <c r="R71" s="23"/>
      <c r="S71" s="23"/>
      <c r="T71" s="23"/>
      <c r="W71" s="24" t="str">
        <f t="shared" si="4"/>
        <v/>
      </c>
      <c r="X71" s="24"/>
      <c r="Y71" s="24"/>
      <c r="Z71" s="24"/>
    </row>
    <row r="72" spans="2:32" ht="21.95" customHeight="1" x14ac:dyDescent="0.4">
      <c r="B72" s="52"/>
      <c r="C72" s="53"/>
      <c r="D72" s="53"/>
      <c r="E72" s="53"/>
      <c r="F72" s="53"/>
      <c r="G72" s="53"/>
      <c r="H72" s="53"/>
      <c r="I72" s="53"/>
      <c r="J72" s="53"/>
      <c r="K72" s="54"/>
      <c r="L72" s="22" t="str">
        <f t="shared" si="3"/>
        <v/>
      </c>
      <c r="M72" s="22"/>
      <c r="N72" s="22"/>
      <c r="O72" s="22"/>
      <c r="P72" s="22"/>
      <c r="Q72" s="23"/>
      <c r="R72" s="23"/>
      <c r="S72" s="23"/>
      <c r="T72" s="23"/>
      <c r="W72" s="24" t="str">
        <f t="shared" si="4"/>
        <v/>
      </c>
      <c r="X72" s="24"/>
      <c r="Y72" s="24"/>
      <c r="Z72" s="24"/>
    </row>
    <row r="73" spans="2:32" ht="21.95" customHeight="1" x14ac:dyDescent="0.4">
      <c r="B73" s="52"/>
      <c r="C73" s="53"/>
      <c r="D73" s="53"/>
      <c r="E73" s="53"/>
      <c r="F73" s="53"/>
      <c r="G73" s="53"/>
      <c r="H73" s="53"/>
      <c r="I73" s="53"/>
      <c r="J73" s="53"/>
      <c r="K73" s="54"/>
      <c r="L73" s="22" t="str">
        <f t="shared" si="3"/>
        <v/>
      </c>
      <c r="M73" s="22"/>
      <c r="N73" s="22"/>
      <c r="O73" s="22"/>
      <c r="P73" s="22"/>
      <c r="Q73" s="23"/>
      <c r="R73" s="23"/>
      <c r="S73" s="23"/>
      <c r="T73" s="23"/>
      <c r="W73" s="24" t="str">
        <f t="shared" si="4"/>
        <v/>
      </c>
      <c r="X73" s="24"/>
      <c r="Y73" s="24"/>
      <c r="Z73" s="24"/>
    </row>
    <row r="74" spans="2:32" ht="21.95" customHeight="1" x14ac:dyDescent="0.4">
      <c r="B74" s="52"/>
      <c r="C74" s="53"/>
      <c r="D74" s="53"/>
      <c r="E74" s="53"/>
      <c r="F74" s="53"/>
      <c r="G74" s="53"/>
      <c r="H74" s="53"/>
      <c r="I74" s="53"/>
      <c r="J74" s="53"/>
      <c r="K74" s="54"/>
      <c r="L74" s="22" t="str">
        <f t="shared" si="3"/>
        <v/>
      </c>
      <c r="M74" s="22"/>
      <c r="N74" s="22"/>
      <c r="O74" s="22"/>
      <c r="P74" s="22"/>
      <c r="Q74" s="23"/>
      <c r="R74" s="23"/>
      <c r="S74" s="23"/>
      <c r="T74" s="23"/>
      <c r="W74" s="24" t="str">
        <f t="shared" si="4"/>
        <v/>
      </c>
      <c r="X74" s="24"/>
      <c r="Y74" s="24"/>
      <c r="Z74" s="24"/>
    </row>
    <row r="75" spans="2:32" ht="21.95" customHeight="1" x14ac:dyDescent="0.4">
      <c r="B75" s="72" t="s">
        <v>58</v>
      </c>
      <c r="C75" s="73"/>
      <c r="D75" s="73"/>
      <c r="E75" s="73"/>
      <c r="F75" s="73"/>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row>
    <row r="76" spans="2:32" ht="21.95" customHeight="1" x14ac:dyDescent="0.4">
      <c r="B76" s="72"/>
      <c r="C76" s="73"/>
      <c r="D76" s="73"/>
      <c r="E76" s="73"/>
      <c r="F76" s="73"/>
      <c r="G76" s="73"/>
      <c r="H76" s="73"/>
      <c r="I76" s="73"/>
      <c r="J76" s="73"/>
      <c r="K76" s="73"/>
      <c r="L76" s="73"/>
      <c r="M76" s="73"/>
      <c r="N76" s="73"/>
      <c r="O76" s="73"/>
      <c r="P76" s="73"/>
      <c r="Q76" s="73"/>
      <c r="R76" s="73"/>
      <c r="S76" s="73"/>
      <c r="T76" s="73"/>
      <c r="U76" s="73"/>
      <c r="V76" s="73"/>
      <c r="W76" s="73"/>
      <c r="X76" s="73"/>
      <c r="Y76" s="73"/>
      <c r="Z76" s="73"/>
      <c r="AA76" s="73"/>
      <c r="AB76" s="73"/>
      <c r="AC76" s="73"/>
      <c r="AD76" s="73"/>
      <c r="AE76" s="73"/>
      <c r="AF76" s="73"/>
    </row>
    <row r="77" spans="2:32" ht="21.95" customHeight="1" x14ac:dyDescent="0.4">
      <c r="B77" s="72"/>
      <c r="C77" s="73"/>
      <c r="D77" s="73"/>
      <c r="E77" s="73"/>
      <c r="F77" s="73"/>
      <c r="G77" s="73"/>
      <c r="H77" s="73"/>
      <c r="I77" s="73"/>
      <c r="J77" s="73"/>
      <c r="K77" s="73"/>
      <c r="L77" s="73"/>
      <c r="M77" s="73"/>
      <c r="N77" s="73"/>
      <c r="O77" s="73"/>
      <c r="P77" s="73"/>
      <c r="Q77" s="73"/>
      <c r="R77" s="73"/>
      <c r="S77" s="73"/>
      <c r="T77" s="73"/>
      <c r="U77" s="73"/>
      <c r="V77" s="73"/>
      <c r="W77" s="73"/>
      <c r="X77" s="73"/>
      <c r="Y77" s="73"/>
      <c r="Z77" s="73"/>
      <c r="AA77" s="73"/>
      <c r="AB77" s="73"/>
      <c r="AC77" s="73"/>
      <c r="AD77" s="73"/>
      <c r="AE77" s="73"/>
      <c r="AF77" s="73"/>
    </row>
    <row r="78" spans="2:32" ht="21.95" customHeight="1" x14ac:dyDescent="0.4"/>
    <row r="79" spans="2:32" ht="21.95" customHeight="1" x14ac:dyDescent="0.4"/>
    <row r="80" spans="2:32" ht="21.95" customHeight="1" x14ac:dyDescent="0.4"/>
    <row r="81" ht="21.95" customHeight="1" x14ac:dyDescent="0.4"/>
    <row r="82" ht="21.95" customHeight="1" x14ac:dyDescent="0.4"/>
    <row r="83" ht="21.95" customHeight="1" x14ac:dyDescent="0.4"/>
    <row r="84" ht="21.95" customHeight="1" x14ac:dyDescent="0.4"/>
    <row r="85" ht="21.95" customHeight="1" x14ac:dyDescent="0.4"/>
    <row r="86" ht="21.95" customHeight="1" x14ac:dyDescent="0.4"/>
    <row r="87" ht="21.95" customHeight="1" x14ac:dyDescent="0.4"/>
    <row r="88" ht="21.95" customHeight="1" x14ac:dyDescent="0.4"/>
    <row r="89" ht="21.95" customHeight="1" x14ac:dyDescent="0.4"/>
    <row r="90" ht="21.95" customHeight="1" x14ac:dyDescent="0.4"/>
    <row r="91" ht="21.95" customHeight="1" x14ac:dyDescent="0.4"/>
    <row r="92" ht="21.95" customHeight="1" x14ac:dyDescent="0.4"/>
    <row r="93" ht="21.95" customHeight="1" x14ac:dyDescent="0.4"/>
    <row r="94" ht="21.95" customHeight="1" x14ac:dyDescent="0.4"/>
    <row r="95" ht="21.95" customHeight="1" x14ac:dyDescent="0.4"/>
    <row r="96" ht="21.95" customHeight="1" x14ac:dyDescent="0.4"/>
    <row r="97" ht="21.95" customHeight="1" x14ac:dyDescent="0.4"/>
    <row r="98" ht="21.95" customHeight="1" x14ac:dyDescent="0.4"/>
    <row r="99" ht="21.95" customHeight="1" x14ac:dyDescent="0.4"/>
    <row r="100" ht="21.95" customHeight="1" x14ac:dyDescent="0.4"/>
    <row r="101" ht="21.95" customHeight="1" x14ac:dyDescent="0.4"/>
    <row r="102" ht="21.95" customHeight="1" x14ac:dyDescent="0.4"/>
    <row r="103" ht="21.95" customHeight="1" x14ac:dyDescent="0.4"/>
    <row r="104" ht="21.95" customHeight="1" x14ac:dyDescent="0.4"/>
    <row r="105" ht="21.95" customHeight="1" x14ac:dyDescent="0.4"/>
    <row r="106" ht="21.95" customHeight="1" x14ac:dyDescent="0.4"/>
    <row r="107" ht="21.95" customHeight="1" x14ac:dyDescent="0.4"/>
    <row r="108" ht="21.95" customHeight="1" x14ac:dyDescent="0.4"/>
    <row r="109" ht="21.95" customHeight="1" x14ac:dyDescent="0.4"/>
    <row r="110" ht="21.95" customHeight="1" x14ac:dyDescent="0.4"/>
    <row r="111" ht="21.95" customHeight="1" x14ac:dyDescent="0.4"/>
    <row r="112" ht="21.95" customHeight="1" x14ac:dyDescent="0.4"/>
    <row r="113" ht="21.95" customHeight="1" x14ac:dyDescent="0.4"/>
    <row r="114" ht="21.95" customHeight="1" x14ac:dyDescent="0.4"/>
    <row r="115" ht="21.95" customHeight="1" x14ac:dyDescent="0.4"/>
    <row r="116" ht="21.95" customHeight="1" x14ac:dyDescent="0.4"/>
    <row r="117" ht="21.95" customHeight="1" x14ac:dyDescent="0.4"/>
    <row r="118" ht="21.95" customHeight="1" x14ac:dyDescent="0.4"/>
    <row r="119" ht="21.95" customHeight="1" x14ac:dyDescent="0.4"/>
    <row r="120" ht="21.95" customHeight="1" x14ac:dyDescent="0.4"/>
    <row r="121" ht="21.95" customHeight="1" x14ac:dyDescent="0.4"/>
    <row r="122" ht="21.95" customHeight="1" x14ac:dyDescent="0.4"/>
    <row r="123" ht="21.95" customHeight="1" x14ac:dyDescent="0.4"/>
    <row r="124" ht="21.95" customHeight="1" x14ac:dyDescent="0.4"/>
    <row r="125" ht="21.95" customHeight="1" x14ac:dyDescent="0.4"/>
    <row r="126" ht="21.95" customHeight="1" x14ac:dyDescent="0.4"/>
    <row r="127" ht="21.95" customHeight="1" x14ac:dyDescent="0.4"/>
    <row r="128" ht="21.95" customHeight="1" x14ac:dyDescent="0.4"/>
    <row r="129" ht="21.95" customHeight="1" x14ac:dyDescent="0.4"/>
    <row r="130" ht="21.95" customHeight="1" x14ac:dyDescent="0.4"/>
    <row r="131" ht="21.95" customHeight="1" x14ac:dyDescent="0.4"/>
    <row r="132" ht="21.95" customHeight="1" x14ac:dyDescent="0.4"/>
    <row r="133" ht="21.95" customHeight="1" x14ac:dyDescent="0.4"/>
    <row r="134" ht="21.95" customHeight="1" x14ac:dyDescent="0.4"/>
    <row r="135" ht="21.95" customHeight="1" x14ac:dyDescent="0.4"/>
    <row r="136" ht="21.95" customHeight="1" x14ac:dyDescent="0.4"/>
    <row r="137" ht="21.95" customHeight="1" x14ac:dyDescent="0.4"/>
    <row r="138" ht="21.95" customHeight="1" x14ac:dyDescent="0.4"/>
    <row r="139" ht="21.95" customHeight="1" x14ac:dyDescent="0.4"/>
    <row r="140" ht="21.95" customHeight="1" x14ac:dyDescent="0.4"/>
    <row r="141" ht="21.95" customHeight="1" x14ac:dyDescent="0.4"/>
    <row r="142" ht="21.95" customHeight="1" x14ac:dyDescent="0.4"/>
    <row r="143" ht="21.95" customHeight="1" x14ac:dyDescent="0.4"/>
    <row r="144" ht="21.95" customHeight="1" x14ac:dyDescent="0.4"/>
    <row r="145" ht="21.95" customHeight="1" x14ac:dyDescent="0.4"/>
    <row r="146" ht="21.95" customHeight="1" x14ac:dyDescent="0.4"/>
    <row r="147" ht="21.95" customHeight="1" x14ac:dyDescent="0.4"/>
    <row r="148" ht="21.95" customHeight="1" x14ac:dyDescent="0.4"/>
    <row r="149" ht="21.95" customHeight="1" x14ac:dyDescent="0.4"/>
    <row r="150" ht="21.95" customHeight="1" x14ac:dyDescent="0.4"/>
    <row r="151" ht="21.95" customHeight="1" x14ac:dyDescent="0.4"/>
    <row r="152" ht="21.95" customHeight="1" x14ac:dyDescent="0.4"/>
  </sheetData>
  <mergeCells count="182">
    <mergeCell ref="B66:K66"/>
    <mergeCell ref="L66:P66"/>
    <mergeCell ref="Q66:T66"/>
    <mergeCell ref="W66:Z66"/>
    <mergeCell ref="B67:K67"/>
    <mergeCell ref="L67:P67"/>
    <mergeCell ref="Q67:T67"/>
    <mergeCell ref="W67:Z67"/>
    <mergeCell ref="B64:K64"/>
    <mergeCell ref="L64:P64"/>
    <mergeCell ref="Q64:T64"/>
    <mergeCell ref="W64:Z64"/>
    <mergeCell ref="B65:K65"/>
    <mergeCell ref="L65:P65"/>
    <mergeCell ref="U67:V67"/>
    <mergeCell ref="Q65:T65"/>
    <mergeCell ref="W65:Z65"/>
    <mergeCell ref="U63:V66"/>
    <mergeCell ref="B75:AF77"/>
    <mergeCell ref="B68:K68"/>
    <mergeCell ref="L68:P68"/>
    <mergeCell ref="Q68:T68"/>
    <mergeCell ref="W68:Z68"/>
    <mergeCell ref="B69:K69"/>
    <mergeCell ref="L69:P69"/>
    <mergeCell ref="Q69:T69"/>
    <mergeCell ref="W69:Z69"/>
    <mergeCell ref="U68:V68"/>
    <mergeCell ref="U69:V69"/>
    <mergeCell ref="B70:K70"/>
    <mergeCell ref="L70:P70"/>
    <mergeCell ref="Q70:T70"/>
    <mergeCell ref="B71:K71"/>
    <mergeCell ref="L71:P71"/>
    <mergeCell ref="Q71:T71"/>
    <mergeCell ref="B72:K72"/>
    <mergeCell ref="L72:P72"/>
    <mergeCell ref="Q72:T72"/>
    <mergeCell ref="B73:K73"/>
    <mergeCell ref="L73:P73"/>
    <mergeCell ref="Q73:T73"/>
    <mergeCell ref="B74:K74"/>
    <mergeCell ref="B62:K62"/>
    <mergeCell ref="L62:P62"/>
    <mergeCell ref="Q62:T62"/>
    <mergeCell ref="W62:Z62"/>
    <mergeCell ref="B63:K63"/>
    <mergeCell ref="L63:P63"/>
    <mergeCell ref="Q63:T63"/>
    <mergeCell ref="W63:Z63"/>
    <mergeCell ref="U62:V62"/>
    <mergeCell ref="B60:K60"/>
    <mergeCell ref="L60:P60"/>
    <mergeCell ref="Q60:T60"/>
    <mergeCell ref="W60:Z60"/>
    <mergeCell ref="B61:K61"/>
    <mergeCell ref="L61:P61"/>
    <mergeCell ref="Q61:T61"/>
    <mergeCell ref="W61:Z61"/>
    <mergeCell ref="B58:K58"/>
    <mergeCell ref="L58:P58"/>
    <mergeCell ref="Q58:T58"/>
    <mergeCell ref="W58:Z58"/>
    <mergeCell ref="B59:K59"/>
    <mergeCell ref="L59:P59"/>
    <mergeCell ref="Q59:T59"/>
    <mergeCell ref="W59:Z59"/>
    <mergeCell ref="U58:V58"/>
    <mergeCell ref="U59:V59"/>
    <mergeCell ref="U60:V60"/>
    <mergeCell ref="U61:V61"/>
    <mergeCell ref="B56:K56"/>
    <mergeCell ref="L56:P56"/>
    <mergeCell ref="Q56:T56"/>
    <mergeCell ref="W56:Z56"/>
    <mergeCell ref="B57:K57"/>
    <mergeCell ref="L57:P57"/>
    <mergeCell ref="Q57:T57"/>
    <mergeCell ref="W57:Z57"/>
    <mergeCell ref="B48:J49"/>
    <mergeCell ref="B50:AF50"/>
    <mergeCell ref="B52:I52"/>
    <mergeCell ref="B54:K55"/>
    <mergeCell ref="L54:P55"/>
    <mergeCell ref="Q54:T55"/>
    <mergeCell ref="W54:Z55"/>
    <mergeCell ref="U54:V55"/>
    <mergeCell ref="U56:V56"/>
    <mergeCell ref="U57:V57"/>
    <mergeCell ref="K48:AF48"/>
    <mergeCell ref="K49:AF49"/>
    <mergeCell ref="B42:AF44"/>
    <mergeCell ref="B30:I30"/>
    <mergeCell ref="B46:W46"/>
    <mergeCell ref="U41:X41"/>
    <mergeCell ref="B32:K33"/>
    <mergeCell ref="Q34:T34"/>
    <mergeCell ref="U34:X34"/>
    <mergeCell ref="U40:X40"/>
    <mergeCell ref="L34:P34"/>
    <mergeCell ref="L35:P35"/>
    <mergeCell ref="L32:P33"/>
    <mergeCell ref="L36:P36"/>
    <mergeCell ref="L37:P37"/>
    <mergeCell ref="L38:P38"/>
    <mergeCell ref="L39:P39"/>
    <mergeCell ref="B40:K40"/>
    <mergeCell ref="B41:K41"/>
    <mergeCell ref="B34:K34"/>
    <mergeCell ref="B35:K35"/>
    <mergeCell ref="B36:K36"/>
    <mergeCell ref="B37:K37"/>
    <mergeCell ref="AA32:AD33"/>
    <mergeCell ref="Q37:T37"/>
    <mergeCell ref="U37:X37"/>
    <mergeCell ref="B38:K38"/>
    <mergeCell ref="B39:K39"/>
    <mergeCell ref="Y38:Z41"/>
    <mergeCell ref="AA34:AD34"/>
    <mergeCell ref="AA35:AD35"/>
    <mergeCell ref="AA36:AD36"/>
    <mergeCell ref="AA37:AD37"/>
    <mergeCell ref="Y32:Z33"/>
    <mergeCell ref="Y34:Z34"/>
    <mergeCell ref="Y35:Z35"/>
    <mergeCell ref="Y36:Z36"/>
    <mergeCell ref="Y37:Z37"/>
    <mergeCell ref="L40:P40"/>
    <mergeCell ref="L41:P41"/>
    <mergeCell ref="Q40:T40"/>
    <mergeCell ref="Q41:T41"/>
    <mergeCell ref="Q38:T38"/>
    <mergeCell ref="U38:X38"/>
    <mergeCell ref="Q39:T39"/>
    <mergeCell ref="U39:X39"/>
    <mergeCell ref="AA38:AD38"/>
    <mergeCell ref="AA39:AD39"/>
    <mergeCell ref="AA40:AD40"/>
    <mergeCell ref="AA41:AD41"/>
    <mergeCell ref="Q36:T36"/>
    <mergeCell ref="B18:Y18"/>
    <mergeCell ref="U36:X36"/>
    <mergeCell ref="B21:AF28"/>
    <mergeCell ref="Q35:T35"/>
    <mergeCell ref="U35:X35"/>
    <mergeCell ref="Q32:T33"/>
    <mergeCell ref="U32:X33"/>
    <mergeCell ref="B17:O17"/>
    <mergeCell ref="G9:J9"/>
    <mergeCell ref="U10:X10"/>
    <mergeCell ref="Y10:AF10"/>
    <mergeCell ref="B16:K16"/>
    <mergeCell ref="Z18:AB18"/>
    <mergeCell ref="B19:G19"/>
    <mergeCell ref="H19:J19"/>
    <mergeCell ref="B20:G20"/>
    <mergeCell ref="H20:J20"/>
    <mergeCell ref="P17:R17"/>
    <mergeCell ref="L74:P74"/>
    <mergeCell ref="Q74:T74"/>
    <mergeCell ref="W70:Z70"/>
    <mergeCell ref="W71:Z71"/>
    <mergeCell ref="W72:Z72"/>
    <mergeCell ref="W73:Z73"/>
    <mergeCell ref="W74:Z74"/>
    <mergeCell ref="A1:AG1"/>
    <mergeCell ref="B10:F10"/>
    <mergeCell ref="G10:J10"/>
    <mergeCell ref="K10:N10"/>
    <mergeCell ref="O10:T10"/>
    <mergeCell ref="B3:AF6"/>
    <mergeCell ref="G11:Q11"/>
    <mergeCell ref="R11:U11"/>
    <mergeCell ref="V11:AB11"/>
    <mergeCell ref="L16:M16"/>
    <mergeCell ref="N16:O16"/>
    <mergeCell ref="Q16:R16"/>
    <mergeCell ref="B12:AF13"/>
    <mergeCell ref="B9:F9"/>
    <mergeCell ref="B11:F11"/>
    <mergeCell ref="K9:N9"/>
    <mergeCell ref="O9:AB9"/>
  </mergeCells>
  <phoneticPr fontId="3"/>
  <conditionalFormatting sqref="V11:AB11">
    <cfRule type="expression" dxfId="1" priority="3">
      <formula>OR($AJ$2=3,$AJ$2=4,$AJ$2=5)</formula>
    </cfRule>
  </conditionalFormatting>
  <conditionalFormatting sqref="H20:J20">
    <cfRule type="expression" dxfId="0" priority="2">
      <formula>OR($AJ$8="",$AJ$8=6)</formula>
    </cfRule>
  </conditionalFormatting>
  <dataValidations count="3">
    <dataValidation type="list" allowBlank="1" showInputMessage="1" showErrorMessage="1" sqref="G11:Q11">
      <formula1>$AI$3:$AI$7</formula1>
    </dataValidation>
    <dataValidation type="list" allowBlank="1" showInputMessage="1" showErrorMessage="1" sqref="V11:AB11">
      <formula1>$AI$9:$AI$11</formula1>
    </dataValidation>
    <dataValidation type="list" allowBlank="1" showInputMessage="1" showErrorMessage="1" sqref="B18:Y18">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s>
  <printOptions horizontalCentered="1"/>
  <pageMargins left="0.31496062992125984" right="0.11811023622047245" top="0.55118110236220474" bottom="0.39370078740157483" header="0.31496062992125984" footer="0.31496062992125984"/>
  <pageSetup paperSize="9" scale="73" fitToHeight="0" orientation="portrait" r:id="rId1"/>
  <headerFooter>
    <oddHeader>&amp;L（参考様式３０）</oddHeader>
  </headerFooter>
  <rowBreaks count="1" manualBreakCount="1">
    <brk id="50" max="3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申請様式</vt:lpstr>
      <vt:lpstr>申請様式!Print_Area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和歌山市</cp:lastModifiedBy>
  <cp:lastPrinted>2021-03-18T03:26:19Z</cp:lastPrinted>
  <dcterms:created xsi:type="dcterms:W3CDTF">2021-01-23T15:32:15Z</dcterms:created>
  <dcterms:modified xsi:type="dcterms:W3CDTF">2021-03-25T12:55:21Z</dcterms:modified>
</cp:coreProperties>
</file>