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9ex04buf\業務契約班共有\おしごと\公告・説明書・仕様書\令和７年度\令和７年２月１８日公告分（応急工事・道路反射鏡・草刈り）\公開用ＰＤＦ\"/>
    </mc:Choice>
  </mc:AlternateContent>
  <bookViews>
    <workbookView xWindow="120" yWindow="15" windowWidth="18960" windowHeight="11325"/>
  </bookViews>
  <sheets>
    <sheet name="入札書" sheetId="3" r:id="rId1"/>
  </sheets>
  <definedNames>
    <definedName name="ＤＢ">#REF!</definedName>
    <definedName name="_xlnm.Print_Area" localSheetId="0">入札書!$A$1:$L$40</definedName>
  </definedNames>
  <calcPr calcId="162913"/>
</workbook>
</file>

<file path=xl/calcChain.xml><?xml version="1.0" encoding="utf-8"?>
<calcChain xmlns="http://schemas.openxmlformats.org/spreadsheetml/2006/main">
  <c r="B16" i="3" l="1"/>
  <c r="B14" i="3"/>
  <c r="B12" i="3"/>
  <c r="J16" i="3" l="1"/>
  <c r="J27" i="3" l="1"/>
  <c r="J28" i="3" s="1"/>
  <c r="J22" i="3"/>
  <c r="J24" i="3" s="1"/>
  <c r="J20" i="3"/>
  <c r="J18" i="3"/>
  <c r="J14" i="3"/>
  <c r="J12" i="3"/>
  <c r="D4" i="3" l="1"/>
  <c r="H4" i="3"/>
  <c r="C4" i="3"/>
  <c r="E4" i="3"/>
  <c r="I4" i="3"/>
  <c r="K4" i="3"/>
  <c r="F4" i="3"/>
  <c r="J4" i="3"/>
  <c r="G4" i="3"/>
</calcChain>
</file>

<file path=xl/sharedStrings.xml><?xml version="1.0" encoding="utf-8"?>
<sst xmlns="http://schemas.openxmlformats.org/spreadsheetml/2006/main" count="38" uniqueCount="34">
  <si>
    <t>Ａ</t>
    <phoneticPr fontId="5"/>
  </si>
  <si>
    <t>Ｂ</t>
    <phoneticPr fontId="5"/>
  </si>
  <si>
    <t>億</t>
    <rPh sb="0" eb="1">
      <t>オク</t>
    </rPh>
    <phoneticPr fontId="5"/>
  </si>
  <si>
    <t>千</t>
    <rPh sb="0" eb="1">
      <t>セン</t>
    </rPh>
    <phoneticPr fontId="5"/>
  </si>
  <si>
    <t>百</t>
    <rPh sb="0" eb="1">
      <t>ヒャク</t>
    </rPh>
    <phoneticPr fontId="5"/>
  </si>
  <si>
    <t>拾</t>
    <rPh sb="0" eb="1">
      <t>ジュウ</t>
    </rPh>
    <phoneticPr fontId="5"/>
  </si>
  <si>
    <t>万</t>
    <rPh sb="0" eb="1">
      <t>マン</t>
    </rPh>
    <phoneticPr fontId="5"/>
  </si>
  <si>
    <t>円</t>
    <rPh sb="0" eb="1">
      <t>エン</t>
    </rPh>
    <phoneticPr fontId="5"/>
  </si>
  <si>
    <t>１　入札金額</t>
    <rPh sb="2" eb="4">
      <t>ニュウサツ</t>
    </rPh>
    <rPh sb="4" eb="6">
      <t>キンガク</t>
    </rPh>
    <phoneticPr fontId="5"/>
  </si>
  <si>
    <t>２　　名　　称</t>
    <rPh sb="3" eb="4">
      <t>ナ</t>
    </rPh>
    <rPh sb="6" eb="7">
      <t>ショウ</t>
    </rPh>
    <phoneticPr fontId="5"/>
  </si>
  <si>
    <t>種別</t>
    <rPh sb="0" eb="2">
      <t>シュベツ</t>
    </rPh>
    <phoneticPr fontId="5"/>
  </si>
  <si>
    <t>　上記のとおり地方自治法施行令、和歌山市契約規則及び仕様書承諾の上、入札します。</t>
    <rPh sb="1" eb="3">
      <t>ジョウキ</t>
    </rPh>
    <rPh sb="7" eb="9">
      <t>チホウ</t>
    </rPh>
    <rPh sb="9" eb="11">
      <t>ジチ</t>
    </rPh>
    <rPh sb="11" eb="12">
      <t>ホウ</t>
    </rPh>
    <rPh sb="12" eb="15">
      <t>シコウレイ</t>
    </rPh>
    <rPh sb="16" eb="20">
      <t>ワカヤマシ</t>
    </rPh>
    <rPh sb="20" eb="22">
      <t>ケイヤク</t>
    </rPh>
    <rPh sb="22" eb="24">
      <t>キソク</t>
    </rPh>
    <rPh sb="24" eb="25">
      <t>オヨ</t>
    </rPh>
    <rPh sb="26" eb="29">
      <t>シヨウショ</t>
    </rPh>
    <rPh sb="29" eb="31">
      <t>ショウダク</t>
    </rPh>
    <rPh sb="32" eb="33">
      <t>ウエ</t>
    </rPh>
    <rPh sb="34" eb="36">
      <t>ニュウサツ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</si>
  <si>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</si>
  <si>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</si>
  <si>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</si>
  <si>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</si>
  <si>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代理人氏名</t>
    <rPh sb="0" eb="3">
      <t>ダイリニン</t>
    </rPh>
    <rPh sb="3" eb="5">
      <t>シメイ</t>
    </rPh>
    <phoneticPr fontId="5"/>
  </si>
  <si>
    <t>（宛先）和歌山市長</t>
    <rPh sb="1" eb="3">
      <t>アテサキ</t>
    </rPh>
    <rPh sb="4" eb="8">
      <t>ワカヤマシ</t>
    </rPh>
    <rPh sb="8" eb="9">
      <t>チョウ</t>
    </rPh>
    <phoneticPr fontId="5"/>
  </si>
  <si>
    <t>見積単価（円）</t>
    <rPh sb="5" eb="6">
      <t>エン</t>
    </rPh>
    <phoneticPr fontId="5"/>
  </si>
  <si>
    <t>見積金額（円）</t>
    <rPh sb="5" eb="6">
      <t>エン</t>
    </rPh>
    <phoneticPr fontId="5"/>
  </si>
  <si>
    <t>３　内訳　（見積金額は、税抜き金額を記入すること。）</t>
    <phoneticPr fontId="5"/>
  </si>
  <si>
    <t>入札書</t>
    <rPh sb="0" eb="2">
      <t>ニュウサツ</t>
    </rPh>
    <rPh sb="2" eb="3">
      <t>ショ</t>
    </rPh>
    <phoneticPr fontId="5"/>
  </si>
  <si>
    <t>C(A×B)</t>
    <phoneticPr fontId="5"/>
  </si>
  <si>
    <t>予定数量</t>
  </si>
  <si>
    <t>諸経費（％）
Ｄ</t>
    <rPh sb="0" eb="3">
      <t>ショケイヒ</t>
    </rPh>
    <phoneticPr fontId="5"/>
  </si>
  <si>
    <t>軽ダンプトラック
１２月/年　　　　　　　　１台１月当たり</t>
    <rPh sb="0" eb="1">
      <t>ケイ</t>
    </rPh>
    <rPh sb="11" eb="12">
      <t>ツキ</t>
    </rPh>
    <rPh sb="13" eb="14">
      <t>ネン</t>
    </rPh>
    <rPh sb="23" eb="24">
      <t>ダイ</t>
    </rPh>
    <rPh sb="25" eb="26">
      <t>ツキ</t>
    </rPh>
    <rPh sb="26" eb="27">
      <t>アタ</t>
    </rPh>
    <phoneticPr fontId="5"/>
  </si>
  <si>
    <t>小計（１～６の合計）</t>
    <rPh sb="0" eb="2">
      <t>ショウケイ</t>
    </rPh>
    <rPh sb="7" eb="9">
      <t>ゴウケイ</t>
    </rPh>
    <phoneticPr fontId="5"/>
  </si>
  <si>
    <t>見積金額（円）
Ｅ（７×Ｄ）</t>
    <rPh sb="5" eb="6">
      <t>エン</t>
    </rPh>
    <phoneticPr fontId="5"/>
  </si>
  <si>
    <t>合計（７＋８）</t>
    <rPh sb="0" eb="2">
      <t>ゴウケイ</t>
    </rPh>
    <phoneticPr fontId="5"/>
  </si>
  <si>
    <r>
      <t xml:space="preserve">諸経費
燃料費、安全費、現場管理費、一般管理費（消耗品費含む）
</t>
    </r>
    <r>
      <rPr>
        <b/>
        <sz val="12"/>
        <rFont val="ＭＳ 明朝"/>
        <family val="1"/>
        <charset val="128"/>
      </rPr>
      <t>（７に対する諸経費の割合（％）をＤ欄に記入）</t>
    </r>
    <rPh sb="0" eb="3">
      <t>ショケイヒ</t>
    </rPh>
    <rPh sb="4" eb="7">
      <t>ネンリョウヒ</t>
    </rPh>
    <rPh sb="8" eb="10">
      <t>アンゼン</t>
    </rPh>
    <rPh sb="10" eb="11">
      <t>ヒ</t>
    </rPh>
    <rPh sb="12" eb="14">
      <t>ゲンバ</t>
    </rPh>
    <rPh sb="14" eb="17">
      <t>カンリヒ</t>
    </rPh>
    <rPh sb="18" eb="20">
      <t>イッパン</t>
    </rPh>
    <rPh sb="20" eb="23">
      <t>カンリヒ</t>
    </rPh>
    <rPh sb="24" eb="27">
      <t>ショウモウヒン</t>
    </rPh>
    <rPh sb="27" eb="28">
      <t>ヒ</t>
    </rPh>
    <rPh sb="28" eb="29">
      <t>フク</t>
    </rPh>
    <rPh sb="35" eb="36">
      <t>タイ</t>
    </rPh>
    <rPh sb="38" eb="41">
      <t>ショケイヒ</t>
    </rPh>
    <rPh sb="42" eb="44">
      <t>ワリアイ</t>
    </rPh>
    <rPh sb="49" eb="50">
      <t>ラン</t>
    </rPh>
    <rPh sb="51" eb="53">
      <t>キニュウ</t>
    </rPh>
    <phoneticPr fontId="5"/>
  </si>
  <si>
    <t>㊞</t>
    <phoneticPr fontId="5"/>
  </si>
  <si>
    <t>２ｔダンプトラック
１２月/年　　　　　　　　１台１月当たり</t>
    <rPh sb="12" eb="13">
      <t>ツキ</t>
    </rPh>
    <rPh sb="14" eb="15">
      <t>ネン</t>
    </rPh>
    <rPh sb="24" eb="25">
      <t>ダイ</t>
    </rPh>
    <rPh sb="26" eb="27">
      <t>ツキ</t>
    </rPh>
    <rPh sb="27" eb="28">
      <t>アタ</t>
    </rPh>
    <phoneticPr fontId="5"/>
  </si>
  <si>
    <t>委託番号１３６　　　　道路等緊急維持修繕業務</t>
    <rPh sb="0" eb="2">
      <t>イタク</t>
    </rPh>
    <rPh sb="2" eb="4">
      <t>バンゴウ</t>
    </rPh>
    <rPh sb="11" eb="13">
      <t>ドウロ</t>
    </rPh>
    <rPh sb="13" eb="14">
      <t>トウ</t>
    </rPh>
    <rPh sb="14" eb="16">
      <t>キンキュウ</t>
    </rPh>
    <rPh sb="16" eb="18">
      <t>イジ</t>
    </rPh>
    <rPh sb="18" eb="20">
      <t>シュウゼン</t>
    </rPh>
    <rPh sb="20" eb="22">
      <t>ギョウム</t>
    </rPh>
    <phoneticPr fontId="5"/>
  </si>
  <si>
    <t>交通誘導員　
０．２５人/月　３人/年   １人１日当たり</t>
    <rPh sb="0" eb="2">
      <t>コウツウ</t>
    </rPh>
    <rPh sb="2" eb="5">
      <t>ユウドウイン</t>
    </rPh>
    <rPh sb="11" eb="12">
      <t>ニン</t>
    </rPh>
    <rPh sb="13" eb="14">
      <t>ツキ</t>
    </rPh>
    <rPh sb="16" eb="17">
      <t>ニン</t>
    </rPh>
    <rPh sb="18" eb="19">
      <t>ネン</t>
    </rPh>
    <rPh sb="23" eb="24">
      <t>ヒト</t>
    </rPh>
    <rPh sb="25" eb="26">
      <t>ニチ</t>
    </rPh>
    <rPh sb="26" eb="27">
      <t>ア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</si>
</sst>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#,##0&quot;円&quot;"/>
    <numFmt numFmtId="177" formatCode="0.0%"/>
  </numFmts>
  <fonts count="35">
    <font>
      <sz val="10"/>
      <color rgb="FF000000"/>
      <name val="Times New Roman"/>
      <charset val="204"/>
    </font>
    <font>
      <sz val="12"/>
      <name val="�l�r ����"/>
    </font>
    <font>
      <sz val="9"/>
      <name val="�l�r ����"/>
    </font>
    <font>
      <sz val="11"/>
      <name val="ＭＳ 明朝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24"/>
      <color rgb="FF000000"/>
      <name val="Times New Roman"/>
      <family val="1"/>
    </font>
    <font>
      <sz val="14"/>
      <name val="�l�r ����"/>
    </font>
    <font>
      <sz val="14"/>
      <name val="ＭＳ 明朝"/>
      <family val="1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4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</font>
    <font>
      <vertAlign val="superscript"/>
      <sz val="22"/>
      <name val="ＭＳ 明朝"/>
      <family val="1"/>
    </font>
    <font>
      <vertAlign val="superscript"/>
      <sz val="22"/>
      <name val="ＭＳ 明朝"/>
      <family val="1"/>
      <charset val="128"/>
    </font>
    <font>
      <sz val="36"/>
      <color rgb="FF000000"/>
      <name val="Times New Roman"/>
      <family val="1"/>
    </font>
    <font>
      <sz val="18"/>
      <name val="ＭＳ Ｐ明朝"/>
      <family val="1"/>
      <charset val="128"/>
    </font>
    <font>
      <sz val="36"/>
      <color rgb="FF000000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b/>
      <sz val="18"/>
      <color rgb="FF000000"/>
      <name val="�l�r ����"/>
    </font>
    <font>
      <b/>
      <sz val="20"/>
      <color rgb="FF000000"/>
      <name val="�l�r ����"/>
    </font>
    <font>
      <b/>
      <sz val="18"/>
      <color rgb="FF00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9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6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15" fillId="0" borderId="16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24" fillId="0" borderId="0" xfId="0" applyFont="1" applyFill="1" applyBorder="1" applyAlignment="1" applyProtection="1">
      <alignment horizontal="left" vertical="top"/>
      <protection locked="0"/>
    </xf>
    <xf numFmtId="0" fontId="14" fillId="0" borderId="0" xfId="0" applyFont="1" applyFill="1" applyBorder="1" applyAlignment="1">
      <alignment horizontal="left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27" fillId="0" borderId="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1" fontId="26" fillId="0" borderId="6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 wrapText="1"/>
    </xf>
    <xf numFmtId="176" fontId="25" fillId="0" borderId="26" xfId="1" applyNumberFormat="1" applyFont="1" applyFill="1" applyBorder="1" applyAlignment="1" applyProtection="1">
      <alignment horizontal="center" vertical="center" wrapText="1"/>
      <protection locked="0"/>
    </xf>
    <xf numFmtId="176" fontId="25" fillId="0" borderId="27" xfId="1" applyNumberFormat="1" applyFont="1" applyFill="1" applyBorder="1" applyAlignment="1" applyProtection="1">
      <alignment horizontal="center" vertical="center" wrapText="1"/>
      <protection locked="0"/>
    </xf>
    <xf numFmtId="176" fontId="12" fillId="6" borderId="17" xfId="0" applyNumberFormat="1" applyFont="1" applyFill="1" applyBorder="1" applyAlignment="1" applyProtection="1">
      <alignment horizontal="center" vertical="center" wrapText="1"/>
    </xf>
    <xf numFmtId="176" fontId="12" fillId="6" borderId="9" xfId="0" applyNumberFormat="1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3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1" fontId="31" fillId="0" borderId="28" xfId="0" applyNumberFormat="1" applyFont="1" applyFill="1" applyBorder="1" applyAlignment="1">
      <alignment horizontal="center" vertical="center" wrapText="1"/>
    </xf>
    <xf numFmtId="1" fontId="31" fillId="0" borderId="2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/>
    </xf>
    <xf numFmtId="176" fontId="32" fillId="6" borderId="30" xfId="0" applyNumberFormat="1" applyFont="1" applyFill="1" applyBorder="1" applyAlignment="1" applyProtection="1">
      <alignment horizontal="center" vertical="center" wrapText="1"/>
    </xf>
    <xf numFmtId="176" fontId="32" fillId="6" borderId="17" xfId="0" applyNumberFormat="1" applyFont="1" applyFill="1" applyBorder="1" applyAlignment="1" applyProtection="1">
      <alignment horizontal="center" vertical="center" wrapText="1"/>
    </xf>
    <xf numFmtId="177" fontId="25" fillId="0" borderId="28" xfId="0" applyNumberFormat="1" applyFont="1" applyFill="1" applyBorder="1" applyAlignment="1" applyProtection="1">
      <alignment horizontal="center" vertical="center" wrapText="1"/>
      <protection locked="0"/>
    </xf>
    <xf numFmtId="177" fontId="25" fillId="0" borderId="29" xfId="0" applyNumberFormat="1" applyFont="1" applyFill="1" applyBorder="1" applyAlignment="1" applyProtection="1">
      <alignment horizontal="center" vertical="center" wrapText="1"/>
      <protection locked="0"/>
    </xf>
    <xf numFmtId="176" fontId="12" fillId="6" borderId="30" xfId="0" applyNumberFormat="1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176" fontId="12" fillId="6" borderId="10" xfId="0" applyNumberFormat="1" applyFont="1" applyFill="1" applyBorder="1" applyAlignment="1" applyProtection="1">
      <alignment horizontal="center" vertical="center" wrapText="1"/>
    </xf>
    <xf numFmtId="176" fontId="12" fillId="6" borderId="12" xfId="0" applyNumberFormat="1" applyFont="1" applyFill="1" applyBorder="1" applyAlignment="1" applyProtection="1">
      <alignment horizontal="center" vertical="center" wrapText="1"/>
    </xf>
    <xf numFmtId="176" fontId="12" fillId="6" borderId="13" xfId="0" applyNumberFormat="1" applyFont="1" applyFill="1" applyBorder="1" applyAlignment="1" applyProtection="1">
      <alignment horizontal="center" vertical="center" wrapText="1"/>
    </xf>
    <xf numFmtId="176" fontId="12" fillId="6" borderId="15" xfId="0" applyNumberFormat="1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view="pageBreakPreview" topLeftCell="A10" zoomScaleNormal="100" zoomScaleSheetLayoutView="100" workbookViewId="0">
      <selection activeCell="P19" sqref="P19"/>
    </sheetView>
  </sheetViews>
  <sheetFormatPr defaultRowHeight="12.75"/>
  <cols>
    <col min="1" max="1" width="5" customWidth="1"/>
    <col min="2" max="2" width="35.33203125" customWidth="1"/>
    <col min="3" max="10" width="12.6640625" customWidth="1"/>
    <col min="11" max="11" width="13.83203125" customWidth="1"/>
    <col min="12" max="12" width="6.83203125" style="10" customWidth="1"/>
    <col min="13" max="18" width="9.33203125" style="10"/>
    <col min="19" max="32" width="9.33203125" style="11"/>
    <col min="33" max="38" width="9.33203125" style="9"/>
  </cols>
  <sheetData>
    <row r="1" spans="1:13" ht="75" customHeight="1">
      <c r="B1" s="90" t="s">
        <v>21</v>
      </c>
      <c r="C1" s="90"/>
      <c r="D1" s="90"/>
      <c r="E1" s="90"/>
      <c r="F1" s="90"/>
      <c r="G1" s="90"/>
      <c r="H1" s="90"/>
      <c r="I1" s="90"/>
      <c r="J1" s="90"/>
      <c r="K1" s="90"/>
    </row>
    <row r="2" spans="1:13" ht="19.5" customHeight="1">
      <c r="B2" s="4"/>
      <c r="C2" s="4"/>
      <c r="D2" s="4"/>
      <c r="E2" s="7"/>
      <c r="F2" s="7"/>
      <c r="G2" s="6"/>
      <c r="H2" s="6"/>
      <c r="I2" s="3"/>
      <c r="J2" s="3"/>
      <c r="K2" s="5"/>
    </row>
    <row r="3" spans="1:13" ht="18" customHeight="1">
      <c r="B3" s="8"/>
      <c r="C3" s="13" t="s">
        <v>2</v>
      </c>
      <c r="D3" s="14" t="s">
        <v>3</v>
      </c>
      <c r="E3" s="15" t="s">
        <v>4</v>
      </c>
      <c r="F3" s="13" t="s">
        <v>5</v>
      </c>
      <c r="G3" s="14" t="s">
        <v>6</v>
      </c>
      <c r="H3" s="15" t="s">
        <v>3</v>
      </c>
      <c r="I3" s="13" t="s">
        <v>4</v>
      </c>
      <c r="J3" s="14" t="s">
        <v>5</v>
      </c>
      <c r="K3" s="15" t="s">
        <v>7</v>
      </c>
      <c r="M3" s="12"/>
    </row>
    <row r="4" spans="1:13" ht="80.25" customHeight="1">
      <c r="A4" s="91" t="s">
        <v>8</v>
      </c>
      <c r="B4" s="92"/>
      <c r="C4" s="22" t="str">
        <f>IF($J28="","",TRIM(LEFT(RIGHT(" ￥"&amp;$J28,9-COLUMN(A1)+1))))</f>
        <v/>
      </c>
      <c r="D4" s="22" t="str">
        <f t="shared" ref="D4:K4" si="0">IF($J28="","",TRIM(LEFT(RIGHT(" ￥"&amp;$J28,9-COLUMN(B1)+1))))</f>
        <v/>
      </c>
      <c r="E4" s="22" t="str">
        <f t="shared" si="0"/>
        <v/>
      </c>
      <c r="F4" s="22" t="str">
        <f t="shared" si="0"/>
        <v/>
      </c>
      <c r="G4" s="22" t="str">
        <f t="shared" si="0"/>
        <v/>
      </c>
      <c r="H4" s="22" t="str">
        <f t="shared" si="0"/>
        <v/>
      </c>
      <c r="I4" s="22" t="str">
        <f t="shared" si="0"/>
        <v/>
      </c>
      <c r="J4" s="22" t="str">
        <f t="shared" si="0"/>
        <v/>
      </c>
      <c r="K4" s="23" t="str">
        <f t="shared" si="0"/>
        <v/>
      </c>
      <c r="M4" s="12"/>
    </row>
    <row r="5" spans="1:13" ht="25.5" customHeight="1">
      <c r="B5" s="21"/>
      <c r="C5" s="8"/>
      <c r="D5" s="8"/>
      <c r="E5" s="8"/>
      <c r="F5" s="8"/>
      <c r="G5" s="8"/>
      <c r="H5" s="8"/>
      <c r="I5" s="8"/>
      <c r="J5" s="8"/>
      <c r="K5" s="8"/>
      <c r="M5" s="12"/>
    </row>
    <row r="6" spans="1:13" ht="63.75" customHeight="1">
      <c r="A6" s="91" t="s">
        <v>9</v>
      </c>
      <c r="B6" s="92"/>
      <c r="C6" s="93" t="s">
        <v>32</v>
      </c>
      <c r="D6" s="94"/>
      <c r="E6" s="94"/>
      <c r="F6" s="94"/>
      <c r="G6" s="94"/>
      <c r="H6" s="94"/>
      <c r="I6" s="94"/>
      <c r="J6" s="94"/>
      <c r="K6" s="95"/>
      <c r="M6" s="12"/>
    </row>
    <row r="7" spans="1:13" ht="24.75" customHeight="1">
      <c r="B7" s="69"/>
      <c r="C7" s="69"/>
      <c r="D7" s="69"/>
      <c r="E7" s="69"/>
      <c r="F7" s="69"/>
      <c r="G7" s="69"/>
      <c r="H7" s="69"/>
      <c r="I7" s="69"/>
      <c r="J7" s="69"/>
      <c r="K7" s="69"/>
    </row>
    <row r="8" spans="1:13" ht="33.75" customHeight="1">
      <c r="A8" s="89" t="s">
        <v>20</v>
      </c>
      <c r="B8" s="89"/>
      <c r="C8" s="89"/>
      <c r="D8" s="89"/>
      <c r="E8" s="89"/>
      <c r="F8" s="89"/>
      <c r="G8" s="89"/>
      <c r="H8" s="89"/>
      <c r="I8" s="89"/>
      <c r="J8" s="89"/>
      <c r="K8" s="89"/>
    </row>
    <row r="9" spans="1:13" ht="7.5" customHeight="1"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13" ht="18" customHeight="1">
      <c r="B10" s="74" t="s">
        <v>10</v>
      </c>
      <c r="C10" s="75"/>
      <c r="D10" s="75"/>
      <c r="E10" s="76"/>
      <c r="F10" s="80" t="s">
        <v>23</v>
      </c>
      <c r="G10" s="81"/>
      <c r="H10" s="82" t="s">
        <v>18</v>
      </c>
      <c r="I10" s="81"/>
      <c r="J10" s="82" t="s">
        <v>19</v>
      </c>
      <c r="K10" s="81"/>
    </row>
    <row r="11" spans="1:13" ht="29.25" customHeight="1" thickBot="1">
      <c r="B11" s="77"/>
      <c r="C11" s="78"/>
      <c r="D11" s="78"/>
      <c r="E11" s="79"/>
      <c r="F11" s="83" t="s">
        <v>0</v>
      </c>
      <c r="G11" s="84"/>
      <c r="H11" s="85" t="s">
        <v>1</v>
      </c>
      <c r="I11" s="86"/>
      <c r="J11" s="87" t="s">
        <v>22</v>
      </c>
      <c r="K11" s="88"/>
    </row>
    <row r="12" spans="1:13" ht="24.75" customHeight="1" thickBot="1">
      <c r="A12" s="27">
        <v>1</v>
      </c>
      <c r="B12" s="28" t="str">
        <f>"特殊作業員（一般運転手を兼ねる）" &amp; CHAR(10) &amp; "１名　" &amp; DBCS(F12) &amp; "人/年　　　　１人１日当たり"</f>
        <v>特殊作業員（一般運転手を兼ねる）
１名　２４４人/年　　　　１人１日当たり</v>
      </c>
      <c r="C12" s="29"/>
      <c r="D12" s="29"/>
      <c r="E12" s="30"/>
      <c r="F12" s="34">
        <v>244</v>
      </c>
      <c r="G12" s="35"/>
      <c r="H12" s="38"/>
      <c r="I12" s="39"/>
      <c r="J12" s="40" t="str">
        <f>IF(H12="","",F12*H12)</f>
        <v/>
      </c>
      <c r="K12" s="41"/>
    </row>
    <row r="13" spans="1:13" ht="24.75" customHeight="1" thickBot="1">
      <c r="A13" s="27"/>
      <c r="B13" s="31"/>
      <c r="C13" s="32"/>
      <c r="D13" s="32"/>
      <c r="E13" s="33"/>
      <c r="F13" s="36"/>
      <c r="G13" s="37"/>
      <c r="H13" s="38"/>
      <c r="I13" s="39"/>
      <c r="J13" s="40"/>
      <c r="K13" s="41"/>
    </row>
    <row r="14" spans="1:13" ht="24.75" customHeight="1" thickBot="1">
      <c r="A14" s="27">
        <v>2</v>
      </c>
      <c r="B14" s="28" t="str">
        <f>"普通作業員" &amp; CHAR(10) &amp; "１名　" &amp; DBCS(F14) &amp; "人/年　　　　１人１日当たり"</f>
        <v>普通作業員
１名　２４４人/年　　　　１人１日当たり</v>
      </c>
      <c r="C14" s="29"/>
      <c r="D14" s="29"/>
      <c r="E14" s="30"/>
      <c r="F14" s="34">
        <v>244</v>
      </c>
      <c r="G14" s="35"/>
      <c r="H14" s="38"/>
      <c r="I14" s="39"/>
      <c r="J14" s="40" t="str">
        <f>IF(H14="","",F14*H14)</f>
        <v/>
      </c>
      <c r="K14" s="41"/>
    </row>
    <row r="15" spans="1:13" ht="24.75" customHeight="1" thickBot="1">
      <c r="A15" s="27"/>
      <c r="B15" s="31"/>
      <c r="C15" s="32"/>
      <c r="D15" s="32"/>
      <c r="E15" s="33"/>
      <c r="F15" s="36"/>
      <c r="G15" s="37"/>
      <c r="H15" s="38"/>
      <c r="I15" s="39"/>
      <c r="J15" s="40"/>
      <c r="K15" s="41"/>
    </row>
    <row r="16" spans="1:13" ht="24.75" customHeight="1" thickBot="1">
      <c r="A16" s="27">
        <v>3</v>
      </c>
      <c r="B16" s="28" t="str">
        <f>"軽作業員" &amp; CHAR(10) &amp; "１名　" &amp; DBCS(F16) &amp; "人/年　　　　１人１日当たり"</f>
        <v>軽作業員
１名　２４４人/年　　　　１人１日当たり</v>
      </c>
      <c r="C16" s="29"/>
      <c r="D16" s="29"/>
      <c r="E16" s="30"/>
      <c r="F16" s="34">
        <v>244</v>
      </c>
      <c r="G16" s="35"/>
      <c r="H16" s="38"/>
      <c r="I16" s="39"/>
      <c r="J16" s="40" t="str">
        <f>IF(H16="","",F16*H16)</f>
        <v/>
      </c>
      <c r="K16" s="41"/>
    </row>
    <row r="17" spans="1:11" ht="24.75" customHeight="1" thickBot="1">
      <c r="A17" s="27"/>
      <c r="B17" s="31"/>
      <c r="C17" s="32"/>
      <c r="D17" s="32"/>
      <c r="E17" s="33"/>
      <c r="F17" s="36"/>
      <c r="G17" s="37"/>
      <c r="H17" s="38"/>
      <c r="I17" s="39"/>
      <c r="J17" s="40"/>
      <c r="K17" s="41"/>
    </row>
    <row r="18" spans="1:11" ht="24.75" customHeight="1" thickBot="1">
      <c r="A18" s="27">
        <v>4</v>
      </c>
      <c r="B18" s="28" t="s">
        <v>33</v>
      </c>
      <c r="C18" s="29"/>
      <c r="D18" s="29"/>
      <c r="E18" s="30"/>
      <c r="F18" s="34">
        <v>3</v>
      </c>
      <c r="G18" s="35"/>
      <c r="H18" s="38"/>
      <c r="I18" s="39"/>
      <c r="J18" s="40" t="str">
        <f>IF(H18="","",F18*H18)</f>
        <v/>
      </c>
      <c r="K18" s="41"/>
    </row>
    <row r="19" spans="1:11" ht="24.75" customHeight="1" thickBot="1">
      <c r="A19" s="27"/>
      <c r="B19" s="31"/>
      <c r="C19" s="32"/>
      <c r="D19" s="32"/>
      <c r="E19" s="33"/>
      <c r="F19" s="36"/>
      <c r="G19" s="37"/>
      <c r="H19" s="38"/>
      <c r="I19" s="39"/>
      <c r="J19" s="40"/>
      <c r="K19" s="41"/>
    </row>
    <row r="20" spans="1:11" ht="24.75" customHeight="1" thickBot="1">
      <c r="A20" s="27">
        <v>5</v>
      </c>
      <c r="B20" s="28" t="s">
        <v>31</v>
      </c>
      <c r="C20" s="29"/>
      <c r="D20" s="29"/>
      <c r="E20" s="30"/>
      <c r="F20" s="34">
        <v>12</v>
      </c>
      <c r="G20" s="35"/>
      <c r="H20" s="38"/>
      <c r="I20" s="39"/>
      <c r="J20" s="40" t="str">
        <f>IF(H20="","",F20*H20)</f>
        <v/>
      </c>
      <c r="K20" s="41"/>
    </row>
    <row r="21" spans="1:11" ht="24.75" customHeight="1" thickBot="1">
      <c r="A21" s="27"/>
      <c r="B21" s="31"/>
      <c r="C21" s="32"/>
      <c r="D21" s="32"/>
      <c r="E21" s="33"/>
      <c r="F21" s="36"/>
      <c r="G21" s="37"/>
      <c r="H21" s="38"/>
      <c r="I21" s="39"/>
      <c r="J21" s="40"/>
      <c r="K21" s="41"/>
    </row>
    <row r="22" spans="1:11" ht="24.75" customHeight="1" thickBot="1">
      <c r="A22" s="27">
        <v>6</v>
      </c>
      <c r="B22" s="28" t="s">
        <v>25</v>
      </c>
      <c r="C22" s="29"/>
      <c r="D22" s="29"/>
      <c r="E22" s="30"/>
      <c r="F22" s="34">
        <v>12</v>
      </c>
      <c r="G22" s="35"/>
      <c r="H22" s="38"/>
      <c r="I22" s="39"/>
      <c r="J22" s="40" t="str">
        <f>IF(H22="","",F22*H22)</f>
        <v/>
      </c>
      <c r="K22" s="41"/>
    </row>
    <row r="23" spans="1:11" ht="24.75" customHeight="1" thickBot="1">
      <c r="A23" s="27"/>
      <c r="B23" s="68"/>
      <c r="C23" s="69"/>
      <c r="D23" s="69"/>
      <c r="E23" s="70"/>
      <c r="F23" s="71"/>
      <c r="G23" s="72"/>
      <c r="H23" s="38"/>
      <c r="I23" s="39"/>
      <c r="J23" s="40"/>
      <c r="K23" s="41"/>
    </row>
    <row r="24" spans="1:11" ht="24.75" customHeight="1">
      <c r="A24" s="27">
        <v>7</v>
      </c>
      <c r="B24" s="42" t="s">
        <v>26</v>
      </c>
      <c r="C24" s="43"/>
      <c r="D24" s="43"/>
      <c r="E24" s="43"/>
      <c r="F24" s="43"/>
      <c r="G24" s="43"/>
      <c r="H24" s="44"/>
      <c r="I24" s="44"/>
      <c r="J24" s="41" t="str">
        <f>IF(J22="","",SUM(J12:K23))</f>
        <v/>
      </c>
      <c r="K24" s="41"/>
    </row>
    <row r="25" spans="1:11" ht="24.75" customHeight="1" thickBot="1">
      <c r="A25" s="27"/>
      <c r="B25" s="45"/>
      <c r="C25" s="46"/>
      <c r="D25" s="46"/>
      <c r="E25" s="46"/>
      <c r="F25" s="46"/>
      <c r="G25" s="46"/>
      <c r="H25" s="44"/>
      <c r="I25" s="44"/>
      <c r="J25" s="41"/>
      <c r="K25" s="41"/>
    </row>
    <row r="26" spans="1:11" ht="32.25" customHeight="1" thickBot="1">
      <c r="A26" s="27">
        <v>8</v>
      </c>
      <c r="B26" s="49" t="s">
        <v>29</v>
      </c>
      <c r="C26" s="50"/>
      <c r="D26" s="50"/>
      <c r="E26" s="50"/>
      <c r="F26" s="50"/>
      <c r="G26" s="50"/>
      <c r="H26" s="52" t="s">
        <v>24</v>
      </c>
      <c r="I26" s="53"/>
      <c r="J26" s="57" t="s">
        <v>27</v>
      </c>
      <c r="K26" s="58"/>
    </row>
    <row r="27" spans="1:11" ht="48" customHeight="1" thickBot="1">
      <c r="A27" s="48"/>
      <c r="B27" s="51"/>
      <c r="C27" s="50"/>
      <c r="D27" s="50"/>
      <c r="E27" s="50"/>
      <c r="F27" s="50"/>
      <c r="G27" s="50"/>
      <c r="H27" s="59"/>
      <c r="I27" s="60"/>
      <c r="J27" s="61" t="str">
        <f>IF(H27="","",ROUNDDOWN((J24*H27),0))</f>
        <v/>
      </c>
      <c r="K27" s="40"/>
    </row>
    <row r="28" spans="1:11" ht="26.25" customHeight="1">
      <c r="A28" s="62" t="s">
        <v>28</v>
      </c>
      <c r="B28" s="62"/>
      <c r="C28" s="62"/>
      <c r="D28" s="62"/>
      <c r="E28" s="62"/>
      <c r="F28" s="62"/>
      <c r="G28" s="62"/>
      <c r="H28" s="63"/>
      <c r="I28" s="63"/>
      <c r="J28" s="64" t="str">
        <f>IF(H27="","",ROUNDDOWN((J24+J27),0))</f>
        <v/>
      </c>
      <c r="K28" s="65"/>
    </row>
    <row r="29" spans="1:11" ht="30" customHeight="1">
      <c r="A29" s="62"/>
      <c r="B29" s="62"/>
      <c r="C29" s="62"/>
      <c r="D29" s="62"/>
      <c r="E29" s="62"/>
      <c r="F29" s="62"/>
      <c r="G29" s="62"/>
      <c r="H29" s="62"/>
      <c r="I29" s="62"/>
      <c r="J29" s="66"/>
      <c r="K29" s="67"/>
    </row>
    <row r="30" spans="1:11" ht="14.25" hidden="1" customHeight="1">
      <c r="B30" s="54"/>
      <c r="C30" s="54"/>
      <c r="D30" s="54"/>
      <c r="E30" s="54"/>
      <c r="F30" s="54"/>
      <c r="G30" s="54"/>
      <c r="H30" s="54"/>
      <c r="I30" s="54"/>
      <c r="J30" s="54"/>
      <c r="K30" s="54"/>
    </row>
    <row r="31" spans="1:11" ht="23.1" customHeight="1"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33" customHeight="1">
      <c r="B32" s="55" t="s">
        <v>11</v>
      </c>
      <c r="C32" s="56"/>
      <c r="D32" s="56"/>
      <c r="E32" s="56"/>
      <c r="F32" s="56"/>
      <c r="G32" s="56"/>
      <c r="H32" s="56"/>
      <c r="I32" s="56"/>
      <c r="J32" s="56"/>
      <c r="K32" s="56"/>
    </row>
    <row r="33" spans="2:12" ht="10.5" customHeight="1">
      <c r="B33" s="1"/>
      <c r="C33" s="1"/>
      <c r="D33" s="1"/>
      <c r="E33" s="2"/>
      <c r="F33" s="2"/>
      <c r="G33" s="1"/>
      <c r="H33" s="1"/>
      <c r="I33" s="1"/>
      <c r="J33" s="1"/>
      <c r="K33" s="1"/>
    </row>
    <row r="34" spans="2:12" ht="27" customHeight="1">
      <c r="B34" s="47" t="s">
        <v>12</v>
      </c>
      <c r="C34" s="47"/>
      <c r="D34" s="16"/>
      <c r="E34" s="16"/>
      <c r="F34" s="16"/>
      <c r="G34" s="16"/>
      <c r="H34" s="16"/>
      <c r="I34" s="16"/>
      <c r="J34" s="16"/>
      <c r="K34" s="16"/>
    </row>
    <row r="35" spans="2:12" ht="24" customHeight="1">
      <c r="B35" s="16"/>
      <c r="C35" s="16"/>
      <c r="D35" s="16"/>
      <c r="E35" s="16"/>
      <c r="F35" s="18" t="s">
        <v>13</v>
      </c>
      <c r="G35" s="19"/>
      <c r="H35" s="25"/>
      <c r="I35" s="25"/>
      <c r="J35" s="25"/>
      <c r="K35" s="25"/>
    </row>
    <row r="36" spans="2:12" ht="24" customHeight="1">
      <c r="F36" s="20" t="s">
        <v>14</v>
      </c>
      <c r="G36" s="19"/>
      <c r="H36" s="26"/>
      <c r="I36" s="26"/>
      <c r="J36" s="26"/>
      <c r="K36" s="26"/>
    </row>
    <row r="37" spans="2:12" ht="24" customHeight="1">
      <c r="F37" s="20" t="s">
        <v>15</v>
      </c>
      <c r="G37" s="19"/>
      <c r="H37" s="26"/>
      <c r="I37" s="26"/>
      <c r="J37" s="26"/>
      <c r="K37" s="26"/>
      <c r="L37" s="24" t="s">
        <v>30</v>
      </c>
    </row>
    <row r="38" spans="2:12" ht="24" customHeight="1">
      <c r="F38" s="20" t="s">
        <v>16</v>
      </c>
      <c r="G38" s="19"/>
      <c r="H38" s="26"/>
      <c r="I38" s="26"/>
      <c r="J38" s="26"/>
      <c r="K38" s="26"/>
      <c r="L38" s="24" t="s">
        <v>30</v>
      </c>
    </row>
    <row r="39" spans="2:12" ht="18.75" customHeight="1"/>
    <row r="40" spans="2:12" ht="18.75">
      <c r="B40" s="17" t="s">
        <v>17</v>
      </c>
    </row>
  </sheetData>
  <sheetProtection password="DD87" sheet="1" objects="1" scenarios="1"/>
  <mergeCells count="59">
    <mergeCell ref="A8:K8"/>
    <mergeCell ref="B1:K1"/>
    <mergeCell ref="A4:B4"/>
    <mergeCell ref="A6:B6"/>
    <mergeCell ref="C6:K6"/>
    <mergeCell ref="B7:K7"/>
    <mergeCell ref="B9:K9"/>
    <mergeCell ref="B10:E11"/>
    <mergeCell ref="F10:G10"/>
    <mergeCell ref="H10:I10"/>
    <mergeCell ref="J10:K10"/>
    <mergeCell ref="F11:G11"/>
    <mergeCell ref="H11:I11"/>
    <mergeCell ref="J11:K11"/>
    <mergeCell ref="A14:A15"/>
    <mergeCell ref="B14:E15"/>
    <mergeCell ref="F14:G15"/>
    <mergeCell ref="H14:I15"/>
    <mergeCell ref="J14:K15"/>
    <mergeCell ref="A12:A13"/>
    <mergeCell ref="B12:E13"/>
    <mergeCell ref="F12:G13"/>
    <mergeCell ref="H12:I13"/>
    <mergeCell ref="J12:K13"/>
    <mergeCell ref="A22:A23"/>
    <mergeCell ref="B22:E23"/>
    <mergeCell ref="F22:G23"/>
    <mergeCell ref="H22:I23"/>
    <mergeCell ref="J22:K23"/>
    <mergeCell ref="A20:A21"/>
    <mergeCell ref="B20:E21"/>
    <mergeCell ref="F20:G21"/>
    <mergeCell ref="H20:I21"/>
    <mergeCell ref="J20:K21"/>
    <mergeCell ref="A18:A19"/>
    <mergeCell ref="B18:E19"/>
    <mergeCell ref="F18:G19"/>
    <mergeCell ref="H18:I19"/>
    <mergeCell ref="J18:K19"/>
    <mergeCell ref="A24:A25"/>
    <mergeCell ref="B24:I25"/>
    <mergeCell ref="B34:C34"/>
    <mergeCell ref="A26:A27"/>
    <mergeCell ref="B26:G27"/>
    <mergeCell ref="H26:I26"/>
    <mergeCell ref="B30:K30"/>
    <mergeCell ref="B31:K31"/>
    <mergeCell ref="B32:K32"/>
    <mergeCell ref="J24:K25"/>
    <mergeCell ref="J26:K26"/>
    <mergeCell ref="H27:I27"/>
    <mergeCell ref="J27:K27"/>
    <mergeCell ref="A28:I29"/>
    <mergeCell ref="J28:K29"/>
    <mergeCell ref="A16:A17"/>
    <mergeCell ref="B16:E17"/>
    <mergeCell ref="F16:G17"/>
    <mergeCell ref="H16:I17"/>
    <mergeCell ref="J16:K17"/>
  </mergeCells>
  <phoneticPr fontId="5"/>
  <pageMargins left="0.70866141732283472" right="0.39370078740157483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2025-02-04T10:46:35Z</cp:lastPrinted>
  <dcterms:created xsi:type="dcterms:W3CDTF">2019-04-16T13:13:57Z</dcterms:created>
  <dcterms:modified xsi:type="dcterms:W3CDTF">2025-02-04T10:52:22Z</dcterms:modified>
</cp:coreProperties>
</file>