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filesv01\調達課\★ガス入札\R8\4.HP 掲載データ（未編集）\様式　　　編集済\"/>
    </mc:Choice>
  </mc:AlternateContent>
  <xr:revisionPtr revIDLastSave="0" documentId="13_ncr:1_{533A47ED-D733-4505-A07A-C7F8F45DBEE8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入札金額内訳書" sheetId="3" r:id="rId1"/>
  </sheets>
  <definedNames>
    <definedName name="_xlnm.Print_Area" localSheetId="0">入札金額内訳書!$A$1:$K$23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3" l="1"/>
  <c r="K9" i="3" l="1"/>
  <c r="K10" i="3"/>
  <c r="K11" i="3"/>
  <c r="K12" i="3"/>
  <c r="K13" i="3"/>
  <c r="K14" i="3"/>
  <c r="K15" i="3"/>
  <c r="K16" i="3"/>
  <c r="K17" i="3"/>
  <c r="K18" i="3"/>
  <c r="K19" i="3"/>
  <c r="K8" i="3"/>
  <c r="K20" i="3" l="1"/>
  <c r="F13" i="3" l="1"/>
  <c r="F9" i="3" l="1"/>
  <c r="F10" i="3"/>
  <c r="F11" i="3"/>
  <c r="F12" i="3"/>
  <c r="F14" i="3"/>
  <c r="F15" i="3"/>
  <c r="F16" i="3"/>
  <c r="F17" i="3"/>
  <c r="F18" i="3"/>
  <c r="F19" i="3"/>
  <c r="F8" i="3"/>
  <c r="F20" i="3" l="1"/>
  <c r="D20" i="3" l="1"/>
</calcChain>
</file>

<file path=xl/sharedStrings.xml><?xml version="1.0" encoding="utf-8"?>
<sst xmlns="http://schemas.openxmlformats.org/spreadsheetml/2006/main" count="45" uniqueCount="41">
  <si>
    <t>年月</t>
    <rPh sb="0" eb="1">
      <t>ネン</t>
    </rPh>
    <rPh sb="1" eb="2">
      <t>ゲツ</t>
    </rPh>
    <phoneticPr fontId="1"/>
  </si>
  <si>
    <t>（円）</t>
    <rPh sb="1" eb="2">
      <t>エン</t>
    </rPh>
    <phoneticPr fontId="1"/>
  </si>
  <si>
    <t>年間合計</t>
    <rPh sb="0" eb="2">
      <t>ネンカン</t>
    </rPh>
    <rPh sb="2" eb="4">
      <t>ゴウケイ</t>
    </rPh>
    <phoneticPr fontId="1"/>
  </si>
  <si>
    <t>最大ガス使用量</t>
    <rPh sb="0" eb="2">
      <t>サイダイ</t>
    </rPh>
    <rPh sb="4" eb="7">
      <t>シヨウリョウ</t>
    </rPh>
    <phoneticPr fontId="1"/>
  </si>
  <si>
    <t>A</t>
    <phoneticPr fontId="1"/>
  </si>
  <si>
    <t>計（㎥）</t>
    <rPh sb="0" eb="1">
      <t>ケイ</t>
    </rPh>
    <phoneticPr fontId="1"/>
  </si>
  <si>
    <t>中圧（㎥）</t>
    <rPh sb="0" eb="1">
      <t>チュウ</t>
    </rPh>
    <rPh sb="1" eb="2">
      <t>アツ</t>
    </rPh>
    <phoneticPr fontId="1"/>
  </si>
  <si>
    <t>低圧（㎥）</t>
    <rPh sb="0" eb="2">
      <t>テイアツ</t>
    </rPh>
    <phoneticPr fontId="1"/>
  </si>
  <si>
    <t>B</t>
    <phoneticPr fontId="1"/>
  </si>
  <si>
    <t>C</t>
    <phoneticPr fontId="1"/>
  </si>
  <si>
    <t>D</t>
    <phoneticPr fontId="1"/>
  </si>
  <si>
    <t>託送料金</t>
    <rPh sb="0" eb="2">
      <t>タクソウ</t>
    </rPh>
    <rPh sb="2" eb="4">
      <t>リョウキン</t>
    </rPh>
    <phoneticPr fontId="1"/>
  </si>
  <si>
    <t>計</t>
    <rPh sb="0" eb="1">
      <t>ケイ</t>
    </rPh>
    <phoneticPr fontId="1"/>
  </si>
  <si>
    <t>E</t>
    <phoneticPr fontId="1"/>
  </si>
  <si>
    <t>F</t>
    <phoneticPr fontId="1"/>
  </si>
  <si>
    <t>H</t>
    <phoneticPr fontId="1"/>
  </si>
  <si>
    <t>合計
（税抜）</t>
    <rPh sb="0" eb="2">
      <t>ゴウケイ</t>
    </rPh>
    <rPh sb="4" eb="6">
      <t>ゼイヌキ</t>
    </rPh>
    <phoneticPr fontId="1"/>
  </si>
  <si>
    <t>G＝E+F</t>
    <phoneticPr fontId="1"/>
  </si>
  <si>
    <t>内訳</t>
    <rPh sb="0" eb="2">
      <t>ウチワケ</t>
    </rPh>
    <phoneticPr fontId="1"/>
  </si>
  <si>
    <t>託送料金以外</t>
    <rPh sb="0" eb="2">
      <t>タクソウ</t>
    </rPh>
    <rPh sb="2" eb="4">
      <t>リョウキン</t>
    </rPh>
    <rPh sb="4" eb="6">
      <t>イガイ</t>
    </rPh>
    <phoneticPr fontId="1"/>
  </si>
  <si>
    <t>I=G+H</t>
    <phoneticPr fontId="1"/>
  </si>
  <si>
    <t>入札金額内訳書</t>
    <rPh sb="0" eb="2">
      <t>ニュウサツ</t>
    </rPh>
    <rPh sb="2" eb="4">
      <t>キンガク</t>
    </rPh>
    <rPh sb="4" eb="7">
      <t>ウチワケショ</t>
    </rPh>
    <phoneticPr fontId="1"/>
  </si>
  <si>
    <t>注３：入札金額内訳書は、入札書の後ろにホチキス止めを行い、割印をすること。</t>
    <phoneticPr fontId="1"/>
  </si>
  <si>
    <t>注２：入札書記載金額は、消費税抜き価格（円未満の端数処理は切り捨て）を記載する。</t>
    <rPh sb="0" eb="1">
      <t>チュウ</t>
    </rPh>
    <rPh sb="3" eb="5">
      <t>ニュウサツ</t>
    </rPh>
    <rPh sb="5" eb="6">
      <t>ショ</t>
    </rPh>
    <rPh sb="6" eb="8">
      <t>キサイ</t>
    </rPh>
    <rPh sb="8" eb="10">
      <t>キンガク</t>
    </rPh>
    <rPh sb="12" eb="15">
      <t>ショウヒゼイ</t>
    </rPh>
    <rPh sb="15" eb="16">
      <t>ヌ</t>
    </rPh>
    <rPh sb="17" eb="19">
      <t>カカク</t>
    </rPh>
    <rPh sb="20" eb="21">
      <t>エン</t>
    </rPh>
    <rPh sb="21" eb="23">
      <t>ミマン</t>
    </rPh>
    <rPh sb="24" eb="26">
      <t>ハスウ</t>
    </rPh>
    <rPh sb="26" eb="28">
      <t>ショリ</t>
    </rPh>
    <rPh sb="29" eb="30">
      <t>キ</t>
    </rPh>
    <rPh sb="31" eb="32">
      <t>ス</t>
    </rPh>
    <rPh sb="35" eb="37">
      <t>キサイ</t>
    </rPh>
    <phoneticPr fontId="1"/>
  </si>
  <si>
    <t>注１：各月の合計については、円未満切り捨てとする。</t>
    <rPh sb="0" eb="1">
      <t>チュウ</t>
    </rPh>
    <rPh sb="3" eb="5">
      <t>カクツキ</t>
    </rPh>
    <rPh sb="6" eb="8">
      <t>ゴウケイ</t>
    </rPh>
    <rPh sb="14" eb="15">
      <t>エン</t>
    </rPh>
    <rPh sb="15" eb="17">
      <t>ミマン</t>
    </rPh>
    <rPh sb="17" eb="18">
      <t>キ</t>
    </rPh>
    <rPh sb="19" eb="20">
      <t>ス</t>
    </rPh>
    <phoneticPr fontId="1"/>
  </si>
  <si>
    <t>予定ガス使用量</t>
    <rPh sb="0" eb="2">
      <t>ヨテイ</t>
    </rPh>
    <rPh sb="4" eb="7">
      <t>シヨウリョウ</t>
    </rPh>
    <phoneticPr fontId="1"/>
  </si>
  <si>
    <t>（㎥）</t>
    <phoneticPr fontId="1"/>
  </si>
  <si>
    <t>低圧託送供給加算料金</t>
  </si>
  <si>
    <t>標準託送供給料金Ⅱ種</t>
    <rPh sb="9" eb="10">
      <t>シュ</t>
    </rPh>
    <phoneticPr fontId="1"/>
  </si>
  <si>
    <t>令和１０年１月</t>
    <rPh sb="4" eb="5">
      <t>ネン</t>
    </rPh>
    <rPh sb="6" eb="7">
      <t>ガツ</t>
    </rPh>
    <phoneticPr fontId="1"/>
  </si>
  <si>
    <t>令和１０年２月</t>
    <rPh sb="4" eb="5">
      <t>ネン</t>
    </rPh>
    <rPh sb="6" eb="7">
      <t>ガツ</t>
    </rPh>
    <phoneticPr fontId="1"/>
  </si>
  <si>
    <t>令和９年３月</t>
    <rPh sb="3" eb="4">
      <t>ガツ</t>
    </rPh>
    <phoneticPr fontId="1"/>
  </si>
  <si>
    <t>令和９年４月</t>
  </si>
  <si>
    <t>令和９年５月</t>
  </si>
  <si>
    <t>令和９年６月</t>
  </si>
  <si>
    <t>令和９年７月</t>
  </si>
  <si>
    <t>令和９年８月</t>
  </si>
  <si>
    <t>令和９年９月</t>
  </si>
  <si>
    <t>令和９年１０月</t>
  </si>
  <si>
    <t>令和９年１１月</t>
  </si>
  <si>
    <t>令和９年１２月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</si>
</sst>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177" fontId="0" fillId="2" borderId="14" xfId="0" applyNumberFormat="1" applyFill="1" applyBorder="1" applyProtection="1">
      <alignment vertical="center"/>
      <protection locked="0"/>
    </xf>
    <xf numFmtId="2" fontId="0" fillId="2" borderId="14" xfId="0" applyNumberFormat="1" applyFill="1" applyBorder="1" applyProtection="1">
      <alignment vertical="center"/>
      <protection locked="0"/>
    </xf>
    <xf numFmtId="2" fontId="0" fillId="2" borderId="25" xfId="0" applyNumberFormat="1" applyFill="1" applyBorder="1" applyProtection="1">
      <alignment vertical="center"/>
      <protection locked="0"/>
    </xf>
    <xf numFmtId="0" fontId="0" fillId="0" borderId="0" xfId="0" applyProtection="1">
      <alignment vertical="center"/>
    </xf>
    <xf numFmtId="0" fontId="0" fillId="0" borderId="1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38" fontId="0" fillId="0" borderId="16" xfId="1" applyFont="1" applyBorder="1" applyAlignment="1" applyProtection="1">
      <alignment horizontal="center" vertical="center"/>
    </xf>
    <xf numFmtId="38" fontId="0" fillId="0" borderId="41" xfId="1" applyFont="1" applyBorder="1" applyAlignment="1" applyProtection="1">
      <alignment horizontal="center" vertical="center"/>
    </xf>
    <xf numFmtId="38" fontId="4" fillId="0" borderId="36" xfId="1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38" fontId="0" fillId="0" borderId="34" xfId="1" applyFont="1" applyBorder="1" applyAlignment="1" applyProtection="1">
      <alignment horizontal="center" vertical="center"/>
    </xf>
    <xf numFmtId="38" fontId="0" fillId="0" borderId="42" xfId="1" applyFont="1" applyBorder="1" applyAlignment="1" applyProtection="1">
      <alignment horizontal="center" vertical="center"/>
    </xf>
    <xf numFmtId="38" fontId="0" fillId="0" borderId="37" xfId="1" applyFont="1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0" fillId="0" borderId="4" xfId="0" applyBorder="1" applyProtection="1">
      <alignment vertical="center"/>
    </xf>
    <xf numFmtId="38" fontId="2" fillId="0" borderId="4" xfId="1" applyFont="1" applyBorder="1" applyProtection="1">
      <alignment vertical="center"/>
    </xf>
    <xf numFmtId="38" fontId="2" fillId="0" borderId="1" xfId="1" applyFont="1" applyBorder="1" applyProtection="1">
      <alignment vertical="center"/>
    </xf>
    <xf numFmtId="38" fontId="0" fillId="0" borderId="5" xfId="1" applyFont="1" applyBorder="1" applyProtection="1">
      <alignment vertical="center"/>
    </xf>
    <xf numFmtId="177" fontId="0" fillId="0" borderId="14" xfId="0" applyNumberFormat="1" applyBorder="1" applyProtection="1">
      <alignment vertical="center"/>
    </xf>
    <xf numFmtId="177" fontId="0" fillId="0" borderId="1" xfId="0" applyNumberFormat="1" applyBorder="1" applyProtection="1">
      <alignment vertical="center"/>
    </xf>
    <xf numFmtId="177" fontId="0" fillId="0" borderId="11" xfId="0" applyNumberFormat="1" applyBorder="1" applyProtection="1">
      <alignment vertical="center"/>
    </xf>
    <xf numFmtId="176" fontId="0" fillId="0" borderId="20" xfId="0" applyNumberFormat="1" applyBorder="1" applyProtection="1">
      <alignment vertical="center"/>
    </xf>
    <xf numFmtId="0" fontId="0" fillId="0" borderId="26" xfId="0" applyBorder="1" applyProtection="1">
      <alignment vertical="center"/>
    </xf>
    <xf numFmtId="38" fontId="2" fillId="0" borderId="27" xfId="1" applyFont="1" applyBorder="1" applyProtection="1">
      <alignment vertical="center"/>
    </xf>
    <xf numFmtId="38" fontId="2" fillId="0" borderId="22" xfId="1" applyFont="1" applyBorder="1" applyProtection="1">
      <alignment vertical="center"/>
    </xf>
    <xf numFmtId="0" fontId="0" fillId="0" borderId="8" xfId="0" applyBorder="1" applyProtection="1">
      <alignment vertical="center"/>
    </xf>
    <xf numFmtId="38" fontId="0" fillId="0" borderId="8" xfId="1" applyFont="1" applyBorder="1" applyProtection="1">
      <alignment vertical="center"/>
    </xf>
    <xf numFmtId="38" fontId="0" fillId="0" borderId="15" xfId="1" applyFont="1" applyBorder="1" applyProtection="1">
      <alignment vertical="center"/>
    </xf>
    <xf numFmtId="38" fontId="0" fillId="0" borderId="40" xfId="1" applyFont="1" applyBorder="1" applyProtection="1">
      <alignment vertical="center"/>
    </xf>
    <xf numFmtId="0" fontId="0" fillId="0" borderId="39" xfId="0" applyBorder="1" applyProtection="1">
      <alignment vertical="center"/>
    </xf>
    <xf numFmtId="0" fontId="0" fillId="0" borderId="9" xfId="0" applyBorder="1" applyProtection="1">
      <alignment vertical="center"/>
    </xf>
    <xf numFmtId="0" fontId="0" fillId="0" borderId="12" xfId="0" applyBorder="1" applyProtection="1">
      <alignment vertical="center"/>
    </xf>
    <xf numFmtId="176" fontId="0" fillId="0" borderId="18" xfId="0" applyNumberFormat="1" applyBorder="1" applyProtection="1">
      <alignment vertical="center"/>
    </xf>
    <xf numFmtId="0" fontId="0" fillId="0" borderId="0" xfId="0" applyFill="1" applyBorder="1" applyProtection="1">
      <alignment vertical="center"/>
    </xf>
    <xf numFmtId="38" fontId="0" fillId="0" borderId="0" xfId="1" applyFont="1" applyProtection="1">
      <alignment vertical="center"/>
    </xf>
    <xf numFmtId="0" fontId="0" fillId="0" borderId="16" xfId="0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0" fillId="0" borderId="28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</xf>
    <xf numFmtId="0" fontId="0" fillId="0" borderId="32" xfId="0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</xf>
    <xf numFmtId="0" fontId="0" fillId="0" borderId="34" xfId="0" applyBorder="1" applyAlignment="1" applyProtection="1">
      <alignment horizontal="center" vertical="center" wrapText="1"/>
    </xf>
    <xf numFmtId="0" fontId="0" fillId="0" borderId="35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38" fontId="0" fillId="0" borderId="3" xfId="1" applyFont="1" applyBorder="1" applyAlignment="1" applyProtection="1">
      <alignment horizontal="center" vertical="center" wrapText="1"/>
    </xf>
    <xf numFmtId="38" fontId="0" fillId="0" borderId="23" xfId="1" applyFont="1" applyBorder="1" applyAlignment="1" applyProtection="1">
      <alignment horizontal="center" vertical="center" wrapText="1"/>
    </xf>
    <xf numFmtId="38" fontId="0" fillId="0" borderId="24" xfId="1" applyFont="1" applyBorder="1" applyAlignment="1" applyProtection="1">
      <alignment horizontal="center" vertical="center" wrapText="1"/>
    </xf>
    <xf numFmtId="38" fontId="0" fillId="0" borderId="4" xfId="1" applyFont="1" applyBorder="1" applyAlignment="1" applyProtection="1">
      <alignment horizontal="center" vertical="center" wrapText="1"/>
    </xf>
    <xf numFmtId="38" fontId="0" fillId="0" borderId="1" xfId="1" applyFont="1" applyBorder="1" applyAlignment="1" applyProtection="1">
      <alignment horizontal="center" vertical="center" wrapText="1"/>
    </xf>
    <xf numFmtId="38" fontId="0" fillId="0" borderId="5" xfId="1" applyFont="1" applyBorder="1" applyAlignment="1" applyProtection="1">
      <alignment horizontal="center" vertical="center" wrapText="1"/>
    </xf>
    <xf numFmtId="0" fontId="0" fillId="0" borderId="38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75" zoomScaleNormal="75" zoomScaleSheetLayoutView="70" workbookViewId="0">
      <selection sqref="A1:K2"/>
    </sheetView>
  </sheetViews>
  <sheetFormatPr defaultRowHeight="18.75" x14ac:dyDescent="0.4"/>
  <cols>
    <col min="1" max="1" width="17.25" style="4" bestFit="1" customWidth="1"/>
    <col min="2" max="2" width="9" style="4"/>
    <col min="3" max="3" width="13.75" style="4" customWidth="1"/>
    <col min="4" max="4" width="13.75" style="42" customWidth="1"/>
    <col min="5" max="6" width="13.625" style="42" customWidth="1"/>
    <col min="7" max="9" width="19.875" style="4" customWidth="1"/>
    <col min="10" max="10" width="21.125" style="4" customWidth="1"/>
    <col min="11" max="11" width="19.875" style="4" customWidth="1"/>
    <col min="12" max="12" width="9" style="4" customWidth="1"/>
    <col min="13" max="16384" width="9" style="4"/>
  </cols>
  <sheetData>
    <row r="1" spans="1:11" ht="39.950000000000003" customHeight="1" x14ac:dyDescent="0.4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3" customHeight="1" thickBot="1" x14ac:dyDescent="0.4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30" customHeight="1" x14ac:dyDescent="0.4">
      <c r="A3" s="55" t="s">
        <v>0</v>
      </c>
      <c r="B3" s="47" t="s">
        <v>3</v>
      </c>
      <c r="C3" s="48"/>
      <c r="D3" s="57" t="s">
        <v>25</v>
      </c>
      <c r="E3" s="58"/>
      <c r="F3" s="59"/>
      <c r="G3" s="63" t="s">
        <v>18</v>
      </c>
      <c r="H3" s="64"/>
      <c r="I3" s="64"/>
      <c r="J3" s="65"/>
      <c r="K3" s="66" t="s">
        <v>16</v>
      </c>
    </row>
    <row r="4" spans="1:11" ht="30" customHeight="1" x14ac:dyDescent="0.4">
      <c r="A4" s="56"/>
      <c r="B4" s="49"/>
      <c r="C4" s="50"/>
      <c r="D4" s="60"/>
      <c r="E4" s="61"/>
      <c r="F4" s="62"/>
      <c r="G4" s="68" t="s">
        <v>11</v>
      </c>
      <c r="H4" s="69"/>
      <c r="I4" s="69"/>
      <c r="J4" s="53" t="s">
        <v>19</v>
      </c>
      <c r="K4" s="67"/>
    </row>
    <row r="5" spans="1:11" ht="30" customHeight="1" x14ac:dyDescent="0.4">
      <c r="A5" s="56"/>
      <c r="B5" s="51"/>
      <c r="C5" s="52"/>
      <c r="D5" s="60"/>
      <c r="E5" s="61"/>
      <c r="F5" s="62"/>
      <c r="G5" s="5" t="s">
        <v>28</v>
      </c>
      <c r="H5" s="6" t="s">
        <v>27</v>
      </c>
      <c r="I5" s="6" t="s">
        <v>12</v>
      </c>
      <c r="J5" s="53"/>
      <c r="K5" s="67"/>
    </row>
    <row r="6" spans="1:11" ht="30" customHeight="1" x14ac:dyDescent="0.4">
      <c r="A6" s="56"/>
      <c r="B6" s="43" t="s">
        <v>26</v>
      </c>
      <c r="C6" s="44"/>
      <c r="D6" s="7" t="s">
        <v>6</v>
      </c>
      <c r="E6" s="8" t="s">
        <v>7</v>
      </c>
      <c r="F6" s="9" t="s">
        <v>5</v>
      </c>
      <c r="G6" s="10" t="s">
        <v>1</v>
      </c>
      <c r="H6" s="11" t="s">
        <v>1</v>
      </c>
      <c r="I6" s="11" t="s">
        <v>1</v>
      </c>
      <c r="J6" s="12" t="s">
        <v>1</v>
      </c>
      <c r="K6" s="13" t="s">
        <v>1</v>
      </c>
    </row>
    <row r="7" spans="1:11" ht="30" customHeight="1" x14ac:dyDescent="0.4">
      <c r="A7" s="14"/>
      <c r="B7" s="43" t="s">
        <v>4</v>
      </c>
      <c r="C7" s="44"/>
      <c r="D7" s="15" t="s">
        <v>8</v>
      </c>
      <c r="E7" s="16" t="s">
        <v>9</v>
      </c>
      <c r="F7" s="17" t="s">
        <v>10</v>
      </c>
      <c r="G7" s="18" t="s">
        <v>13</v>
      </c>
      <c r="H7" s="19" t="s">
        <v>14</v>
      </c>
      <c r="I7" s="20" t="s">
        <v>17</v>
      </c>
      <c r="J7" s="18" t="s">
        <v>15</v>
      </c>
      <c r="K7" s="21" t="s">
        <v>20</v>
      </c>
    </row>
    <row r="8" spans="1:11" ht="37.5" customHeight="1" x14ac:dyDescent="0.4">
      <c r="A8" s="22" t="s">
        <v>31</v>
      </c>
      <c r="B8" s="43">
        <v>176</v>
      </c>
      <c r="C8" s="44"/>
      <c r="D8" s="23">
        <v>3494</v>
      </c>
      <c r="E8" s="24">
        <v>3430</v>
      </c>
      <c r="F8" s="25">
        <f>D8+E8</f>
        <v>6924</v>
      </c>
      <c r="G8" s="26">
        <v>127310.20000000001</v>
      </c>
      <c r="H8" s="27">
        <v>17155.599999999999</v>
      </c>
      <c r="I8" s="28">
        <v>144465.80000000002</v>
      </c>
      <c r="J8" s="1"/>
      <c r="K8" s="29" t="str">
        <f>IF(J8&lt;&gt;"",ROUNDDOWN(I8+J8,0),"")</f>
        <v/>
      </c>
    </row>
    <row r="9" spans="1:11" ht="37.5" customHeight="1" x14ac:dyDescent="0.4">
      <c r="A9" s="22" t="s">
        <v>32</v>
      </c>
      <c r="B9" s="43">
        <v>176</v>
      </c>
      <c r="C9" s="44"/>
      <c r="D9" s="23">
        <v>1034</v>
      </c>
      <c r="E9" s="24">
        <v>2820</v>
      </c>
      <c r="F9" s="25">
        <f t="shared" ref="F9:F19" si="0">D9+E9</f>
        <v>3854</v>
      </c>
      <c r="G9" s="26">
        <v>92619.200000000012</v>
      </c>
      <c r="H9" s="27">
        <v>15984.4</v>
      </c>
      <c r="I9" s="28">
        <v>108603.6</v>
      </c>
      <c r="J9" s="2"/>
      <c r="K9" s="29" t="str">
        <f t="shared" ref="K9:K19" si="1">IF(J9&lt;&gt;"",ROUNDDOWN(I9+J9,0),"")</f>
        <v/>
      </c>
    </row>
    <row r="10" spans="1:11" ht="37.5" customHeight="1" x14ac:dyDescent="0.4">
      <c r="A10" s="22" t="s">
        <v>33</v>
      </c>
      <c r="B10" s="43">
        <v>176</v>
      </c>
      <c r="C10" s="44"/>
      <c r="D10" s="23">
        <v>0</v>
      </c>
      <c r="E10" s="24">
        <v>1691</v>
      </c>
      <c r="F10" s="25">
        <f t="shared" si="0"/>
        <v>1691</v>
      </c>
      <c r="G10" s="26">
        <v>68177.3</v>
      </c>
      <c r="H10" s="27">
        <v>13816.72</v>
      </c>
      <c r="I10" s="28">
        <v>81994.02</v>
      </c>
      <c r="J10" s="2"/>
      <c r="K10" s="29" t="str">
        <f t="shared" si="1"/>
        <v/>
      </c>
    </row>
    <row r="11" spans="1:11" ht="36.75" customHeight="1" x14ac:dyDescent="0.4">
      <c r="A11" s="22" t="s">
        <v>34</v>
      </c>
      <c r="B11" s="43">
        <v>176</v>
      </c>
      <c r="C11" s="44"/>
      <c r="D11" s="23">
        <v>184</v>
      </c>
      <c r="E11" s="24">
        <v>3103</v>
      </c>
      <c r="F11" s="25">
        <f t="shared" si="0"/>
        <v>3287</v>
      </c>
      <c r="G11" s="26">
        <v>86212.1</v>
      </c>
      <c r="H11" s="27">
        <v>16527.760000000002</v>
      </c>
      <c r="I11" s="28">
        <v>102739.86000000002</v>
      </c>
      <c r="J11" s="2"/>
      <c r="K11" s="29" t="str">
        <f t="shared" si="1"/>
        <v/>
      </c>
    </row>
    <row r="12" spans="1:11" ht="37.5" customHeight="1" x14ac:dyDescent="0.4">
      <c r="A12" s="22" t="s">
        <v>35</v>
      </c>
      <c r="B12" s="43">
        <v>176</v>
      </c>
      <c r="C12" s="44"/>
      <c r="D12" s="23">
        <v>0</v>
      </c>
      <c r="E12" s="24">
        <v>4147</v>
      </c>
      <c r="F12" s="25">
        <f t="shared" si="0"/>
        <v>4147</v>
      </c>
      <c r="G12" s="26">
        <v>95930.1</v>
      </c>
      <c r="H12" s="27">
        <v>18532.239999999998</v>
      </c>
      <c r="I12" s="28">
        <v>114462.34</v>
      </c>
      <c r="J12" s="2"/>
      <c r="K12" s="29" t="str">
        <f t="shared" si="1"/>
        <v/>
      </c>
    </row>
    <row r="13" spans="1:11" ht="37.5" customHeight="1" x14ac:dyDescent="0.4">
      <c r="A13" s="22" t="s">
        <v>36</v>
      </c>
      <c r="B13" s="43">
        <v>176</v>
      </c>
      <c r="C13" s="44"/>
      <c r="D13" s="23">
        <v>7633</v>
      </c>
      <c r="E13" s="24">
        <v>6694</v>
      </c>
      <c r="F13" s="25">
        <f t="shared" si="0"/>
        <v>14327</v>
      </c>
      <c r="G13" s="26">
        <v>210964.1</v>
      </c>
      <c r="H13" s="27">
        <v>23422.48</v>
      </c>
      <c r="I13" s="28">
        <v>234386.58000000002</v>
      </c>
      <c r="J13" s="2"/>
      <c r="K13" s="29" t="str">
        <f t="shared" si="1"/>
        <v/>
      </c>
    </row>
    <row r="14" spans="1:11" ht="37.5" customHeight="1" x14ac:dyDescent="0.4">
      <c r="A14" s="22" t="s">
        <v>37</v>
      </c>
      <c r="B14" s="43">
        <v>176</v>
      </c>
      <c r="C14" s="44"/>
      <c r="D14" s="23">
        <v>11968</v>
      </c>
      <c r="E14" s="24">
        <v>6462</v>
      </c>
      <c r="F14" s="25">
        <f t="shared" si="0"/>
        <v>18430</v>
      </c>
      <c r="G14" s="26">
        <v>257328</v>
      </c>
      <c r="H14" s="27">
        <v>22977.040000000001</v>
      </c>
      <c r="I14" s="28">
        <v>280305.03999999998</v>
      </c>
      <c r="J14" s="2"/>
      <c r="K14" s="29" t="str">
        <f t="shared" si="1"/>
        <v/>
      </c>
    </row>
    <row r="15" spans="1:11" ht="37.5" customHeight="1" x14ac:dyDescent="0.4">
      <c r="A15" s="22" t="s">
        <v>38</v>
      </c>
      <c r="B15" s="43">
        <v>176</v>
      </c>
      <c r="C15" s="44"/>
      <c r="D15" s="23">
        <v>7226</v>
      </c>
      <c r="E15" s="24">
        <v>4958</v>
      </c>
      <c r="F15" s="25">
        <f t="shared" si="0"/>
        <v>12184</v>
      </c>
      <c r="G15" s="26">
        <v>186748.2</v>
      </c>
      <c r="H15" s="27">
        <v>20089.36</v>
      </c>
      <c r="I15" s="28">
        <v>206837.56</v>
      </c>
      <c r="J15" s="2"/>
      <c r="K15" s="29" t="str">
        <f t="shared" si="1"/>
        <v/>
      </c>
    </row>
    <row r="16" spans="1:11" ht="37.5" customHeight="1" x14ac:dyDescent="0.4">
      <c r="A16" s="22" t="s">
        <v>39</v>
      </c>
      <c r="B16" s="43">
        <v>176</v>
      </c>
      <c r="C16" s="44"/>
      <c r="D16" s="23">
        <v>0</v>
      </c>
      <c r="E16" s="24">
        <v>3471</v>
      </c>
      <c r="F16" s="25">
        <f t="shared" si="0"/>
        <v>3471</v>
      </c>
      <c r="G16" s="26">
        <v>88291.3</v>
      </c>
      <c r="H16" s="27">
        <v>17234.32</v>
      </c>
      <c r="I16" s="28">
        <v>105525.62</v>
      </c>
      <c r="J16" s="2"/>
      <c r="K16" s="29" t="str">
        <f t="shared" si="1"/>
        <v/>
      </c>
    </row>
    <row r="17" spans="1:11" ht="37.5" customHeight="1" x14ac:dyDescent="0.4">
      <c r="A17" s="22" t="s">
        <v>40</v>
      </c>
      <c r="B17" s="43">
        <v>176</v>
      </c>
      <c r="C17" s="44"/>
      <c r="D17" s="23">
        <v>40</v>
      </c>
      <c r="E17" s="24">
        <v>1707</v>
      </c>
      <c r="F17" s="25">
        <f t="shared" si="0"/>
        <v>1747</v>
      </c>
      <c r="G17" s="26">
        <v>68810.100000000006</v>
      </c>
      <c r="H17" s="27">
        <v>13847.44</v>
      </c>
      <c r="I17" s="28">
        <v>82657.540000000008</v>
      </c>
      <c r="J17" s="2"/>
      <c r="K17" s="29" t="str">
        <f t="shared" si="1"/>
        <v/>
      </c>
    </row>
    <row r="18" spans="1:11" ht="37.5" customHeight="1" x14ac:dyDescent="0.4">
      <c r="A18" s="22" t="s">
        <v>29</v>
      </c>
      <c r="B18" s="43">
        <v>176</v>
      </c>
      <c r="C18" s="44"/>
      <c r="D18" s="23">
        <v>0</v>
      </c>
      <c r="E18" s="24">
        <v>3581</v>
      </c>
      <c r="F18" s="25">
        <f t="shared" si="0"/>
        <v>3581</v>
      </c>
      <c r="G18" s="26">
        <v>89534.3</v>
      </c>
      <c r="H18" s="27">
        <v>17445.52</v>
      </c>
      <c r="I18" s="28">
        <v>106979.82</v>
      </c>
      <c r="J18" s="2"/>
      <c r="K18" s="29" t="str">
        <f t="shared" si="1"/>
        <v/>
      </c>
    </row>
    <row r="19" spans="1:11" ht="37.5" customHeight="1" thickBot="1" x14ac:dyDescent="0.45">
      <c r="A19" s="30" t="s">
        <v>30</v>
      </c>
      <c r="B19" s="43">
        <v>176</v>
      </c>
      <c r="C19" s="44"/>
      <c r="D19" s="31">
        <v>3938</v>
      </c>
      <c r="E19" s="32">
        <v>4850</v>
      </c>
      <c r="F19" s="25">
        <f t="shared" si="0"/>
        <v>8788</v>
      </c>
      <c r="G19" s="26">
        <v>148373.40000000002</v>
      </c>
      <c r="H19" s="27">
        <v>19882</v>
      </c>
      <c r="I19" s="28">
        <v>168255.40000000002</v>
      </c>
      <c r="J19" s="3"/>
      <c r="K19" s="29" t="str">
        <f t="shared" si="1"/>
        <v/>
      </c>
    </row>
    <row r="20" spans="1:11" ht="45" customHeight="1" thickBot="1" x14ac:dyDescent="0.45">
      <c r="A20" s="33" t="s">
        <v>2</v>
      </c>
      <c r="B20" s="45"/>
      <c r="C20" s="46"/>
      <c r="D20" s="34">
        <f>SUM(D8:D19)</f>
        <v>35517</v>
      </c>
      <c r="E20" s="35">
        <f>SUM(E8:E19)</f>
        <v>46914</v>
      </c>
      <c r="F20" s="36">
        <f>SUM(F8:F19)</f>
        <v>82431</v>
      </c>
      <c r="G20" s="37"/>
      <c r="H20" s="38"/>
      <c r="I20" s="39"/>
      <c r="J20" s="39"/>
      <c r="K20" s="40" t="str">
        <f>IF(COUNTIF(K8:K19,"")=0,SUM(K8:K19),"")</f>
        <v/>
      </c>
    </row>
    <row r="21" spans="1:11" x14ac:dyDescent="0.4">
      <c r="A21" s="41" t="s">
        <v>24</v>
      </c>
    </row>
    <row r="22" spans="1:11" x14ac:dyDescent="0.4">
      <c r="A22" s="41" t="s">
        <v>23</v>
      </c>
    </row>
    <row r="23" spans="1:11" x14ac:dyDescent="0.4">
      <c r="A23" s="41" t="s">
        <v>22</v>
      </c>
    </row>
  </sheetData>
  <sheetProtection algorithmName="SHA-512" hashValue="cI4rOxZMj//08bNQ+DKtMLiyCdB/FqsTcvGkI6mMEBbnmPlGB63bgKL1txfM9+Sb+e9c4brVOwFzy2TWLHwWjQ==" saltValue="/XJf0ayUGoyKe74d1ujOGA==" spinCount="100000" sheet="1" objects="1" scenarios="1"/>
  <mergeCells count="23">
    <mergeCell ref="J4:J5"/>
    <mergeCell ref="B7:C7"/>
    <mergeCell ref="A1:K2"/>
    <mergeCell ref="A3:A6"/>
    <mergeCell ref="D3:F5"/>
    <mergeCell ref="G3:J3"/>
    <mergeCell ref="K3:K5"/>
    <mergeCell ref="G4:I4"/>
    <mergeCell ref="B19:C19"/>
    <mergeCell ref="B20:C20"/>
    <mergeCell ref="B3:C5"/>
    <mergeCell ref="B6:C6"/>
    <mergeCell ref="B14:C14"/>
    <mergeCell ref="B15:C15"/>
    <mergeCell ref="B16:C16"/>
    <mergeCell ref="B17:C17"/>
    <mergeCell ref="B18:C18"/>
    <mergeCell ref="B8:C8"/>
    <mergeCell ref="B9:C9"/>
    <mergeCell ref="B10:C10"/>
    <mergeCell ref="B11:C11"/>
    <mergeCell ref="B12:C12"/>
    <mergeCell ref="B13:C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>和歌山市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2026-10-27T04:37:47Z</cp:lastPrinted>
  <dcterms:created xsi:type="dcterms:W3CDTF">2018-05-30T06:48:36Z</dcterms:created>
  <dcterms:modified xsi:type="dcterms:W3CDTF">2026-10-27T06:13:09Z</dcterms:modified>
</cp:coreProperties>
</file>